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s1nch3z/Documents/The Sports Garage/"/>
    </mc:Choice>
  </mc:AlternateContent>
  <xr:revisionPtr revIDLastSave="0" documentId="13_ncr:1_{9E7DE65B-1EF1-DF4F-B53C-9E63506A0D79}" xr6:coauthVersionLast="47" xr6:coauthVersionMax="47" xr10:uidLastSave="{00000000-0000-0000-0000-000000000000}"/>
  <bookViews>
    <workbookView xWindow="1760" yWindow="680" windowWidth="22280" windowHeight="16420" activeTab="1" xr2:uid="{66E4592C-71AC-0840-8875-8AC583678D24}"/>
  </bookViews>
  <sheets>
    <sheet name="Div 1 Schedule &amp; Standings" sheetId="4" r:id="rId1"/>
    <sheet name="Div 2 Schedule &amp; Standings " sheetId="6" r:id="rId2"/>
    <sheet name="Div 3 Schedule &amp; Standings " sheetId="5" r:id="rId3"/>
    <sheet name="Teams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" i="1" l="1"/>
  <c r="E3" i="6"/>
  <c r="E4" i="6"/>
  <c r="F4" i="6"/>
  <c r="F10" i="5"/>
  <c r="F9" i="5"/>
  <c r="F8" i="5"/>
  <c r="F7" i="5"/>
  <c r="F6" i="5"/>
  <c r="F5" i="5"/>
  <c r="F4" i="5"/>
  <c r="F3" i="5"/>
  <c r="E10" i="5"/>
  <c r="E9" i="5"/>
  <c r="E8" i="5"/>
  <c r="E7" i="5"/>
  <c r="E6" i="5"/>
  <c r="E5" i="5"/>
  <c r="E4" i="5"/>
  <c r="E3" i="5"/>
  <c r="E14" i="1"/>
  <c r="E17" i="1"/>
  <c r="E6" i="1"/>
  <c r="J7" i="1"/>
  <c r="E7" i="6"/>
  <c r="E6" i="6"/>
  <c r="E5" i="6"/>
  <c r="F7" i="6"/>
  <c r="F6" i="6"/>
  <c r="F5" i="6"/>
  <c r="F3" i="6"/>
  <c r="F9" i="4"/>
  <c r="F8" i="4"/>
  <c r="F7" i="4"/>
  <c r="F6" i="4"/>
  <c r="F5" i="4"/>
  <c r="F4" i="4"/>
  <c r="F3" i="4"/>
  <c r="E9" i="4"/>
  <c r="E8" i="4"/>
  <c r="E7" i="4"/>
  <c r="E6" i="4"/>
  <c r="E5" i="4"/>
  <c r="E4" i="4"/>
  <c r="E3" i="4"/>
  <c r="J11" i="1"/>
  <c r="J8" i="1"/>
  <c r="J9" i="1"/>
  <c r="J10" i="1"/>
  <c r="G8" i="4" l="1"/>
  <c r="G7" i="4"/>
  <c r="G3" i="5"/>
  <c r="G6" i="5"/>
  <c r="G10" i="5"/>
  <c r="G5" i="5"/>
  <c r="G6" i="4"/>
  <c r="G3" i="4"/>
  <c r="G4" i="4"/>
  <c r="G5" i="4"/>
  <c r="G9" i="4"/>
  <c r="G5" i="6"/>
  <c r="G7" i="6"/>
  <c r="G9" i="5"/>
  <c r="G4" i="5"/>
  <c r="G8" i="5"/>
  <c r="G7" i="5"/>
  <c r="G3" i="6"/>
  <c r="G6" i="6"/>
  <c r="G4" i="6"/>
</calcChain>
</file>

<file path=xl/sharedStrings.xml><?xml version="1.0" encoding="utf-8"?>
<sst xmlns="http://schemas.openxmlformats.org/spreadsheetml/2006/main" count="765" uniqueCount="139">
  <si>
    <t>Division 1 (Thursday)</t>
  </si>
  <si>
    <t>Team Name</t>
  </si>
  <si>
    <t>Captain/Coach</t>
  </si>
  <si>
    <t>Contact</t>
  </si>
  <si>
    <t>Division 2 (Wednesday)</t>
  </si>
  <si>
    <t>Division 3 (Tuesday)</t>
  </si>
  <si>
    <t>MEN'S LEAGUE (August - November)</t>
  </si>
  <si>
    <t>Jogo Bonito</t>
  </si>
  <si>
    <t>Balondor</t>
  </si>
  <si>
    <t>Average Joes</t>
  </si>
  <si>
    <t>The Backdoor FC</t>
  </si>
  <si>
    <t>Los Pollitos</t>
  </si>
  <si>
    <t>Toluca FC</t>
  </si>
  <si>
    <t>Hidalgo FC</t>
  </si>
  <si>
    <t>NWA United</t>
  </si>
  <si>
    <t>FC Acambaro</t>
  </si>
  <si>
    <t>Josh Martinez</t>
  </si>
  <si>
    <t>Korea United FC</t>
  </si>
  <si>
    <t>Erik Salinas</t>
  </si>
  <si>
    <t>641-691-2545</t>
  </si>
  <si>
    <t>479-586-1720</t>
  </si>
  <si>
    <t>Jesus</t>
  </si>
  <si>
    <t>479-320-7945</t>
  </si>
  <si>
    <t>andrew</t>
  </si>
  <si>
    <t>Ian</t>
  </si>
  <si>
    <t>Juan</t>
  </si>
  <si>
    <t>Pancho</t>
  </si>
  <si>
    <t>Confirmed</t>
  </si>
  <si>
    <t>confirmed</t>
  </si>
  <si>
    <t>yes</t>
  </si>
  <si>
    <t>Sergio</t>
  </si>
  <si>
    <t>Noel</t>
  </si>
  <si>
    <t>479-790-7953</t>
  </si>
  <si>
    <t>479-502-8924</t>
  </si>
  <si>
    <t>940-999-3307</t>
  </si>
  <si>
    <t>817-937-5807</t>
  </si>
  <si>
    <t>Aaron</t>
  </si>
  <si>
    <t>737-703-7488</t>
  </si>
  <si>
    <t>Los Majes</t>
  </si>
  <si>
    <t>Bunny</t>
  </si>
  <si>
    <t>479-871-3631</t>
  </si>
  <si>
    <t>479-249-3417</t>
  </si>
  <si>
    <t>Mojitos</t>
  </si>
  <si>
    <t>479-531-4283</t>
  </si>
  <si>
    <t>Chile</t>
  </si>
  <si>
    <t>FC ALTERADOS</t>
  </si>
  <si>
    <t>479-800-8806</t>
  </si>
  <si>
    <t>Mark</t>
  </si>
  <si>
    <t>San Pedro</t>
  </si>
  <si>
    <t>920-442-8527</t>
  </si>
  <si>
    <t>Team USA</t>
  </si>
  <si>
    <t>Krypteia FC</t>
  </si>
  <si>
    <t>479-225-8098</t>
  </si>
  <si>
    <t>Mark S</t>
  </si>
  <si>
    <t>Ricky</t>
  </si>
  <si>
    <t>Academy</t>
  </si>
  <si>
    <t>479-644-5498</t>
  </si>
  <si>
    <t>Xolos</t>
  </si>
  <si>
    <t>Mugg FC</t>
  </si>
  <si>
    <t>Armando</t>
  </si>
  <si>
    <t>479-659-1430</t>
  </si>
  <si>
    <t>Las Cucarachas</t>
  </si>
  <si>
    <t>Zachary L</t>
  </si>
  <si>
    <t>FFB</t>
  </si>
  <si>
    <t>469-247-4759</t>
  </si>
  <si>
    <t>Team</t>
  </si>
  <si>
    <t>Rank</t>
  </si>
  <si>
    <t>Points</t>
  </si>
  <si>
    <t>GF</t>
  </si>
  <si>
    <t>GA</t>
  </si>
  <si>
    <t>GD</t>
  </si>
  <si>
    <t>SCHEDULE</t>
  </si>
  <si>
    <t>Date</t>
  </si>
  <si>
    <t>Time</t>
  </si>
  <si>
    <t>Home Team</t>
  </si>
  <si>
    <t>Away Team</t>
  </si>
  <si>
    <t>Score</t>
  </si>
  <si>
    <t>7:30pm</t>
  </si>
  <si>
    <t>8:15pm</t>
  </si>
  <si>
    <t>9:00pm</t>
  </si>
  <si>
    <t>9:45pm</t>
  </si>
  <si>
    <t>Mens Division 1 (Thursday)</t>
  </si>
  <si>
    <t>Mens Division 3 (Tuesday)</t>
  </si>
  <si>
    <t>August 25th</t>
  </si>
  <si>
    <t>September 1st</t>
  </si>
  <si>
    <t>September 8th</t>
  </si>
  <si>
    <t>September 15th</t>
  </si>
  <si>
    <t>September 22nd</t>
  </si>
  <si>
    <t>September 29th</t>
  </si>
  <si>
    <t>October 6th</t>
  </si>
  <si>
    <t>October 13th</t>
  </si>
  <si>
    <t>Playoffs</t>
  </si>
  <si>
    <t>7:45pm</t>
  </si>
  <si>
    <t>8:30pm</t>
  </si>
  <si>
    <t>9:15pm</t>
  </si>
  <si>
    <t>BYE</t>
  </si>
  <si>
    <t>August 27th</t>
  </si>
  <si>
    <t>September 3rd</t>
  </si>
  <si>
    <t>September 10th</t>
  </si>
  <si>
    <t>September 17th</t>
  </si>
  <si>
    <t>September 24th</t>
  </si>
  <si>
    <t>October 1st</t>
  </si>
  <si>
    <t>October 8th</t>
  </si>
  <si>
    <t>October 15th</t>
  </si>
  <si>
    <t>October 22nd</t>
  </si>
  <si>
    <t>All Games on Thursdays</t>
  </si>
  <si>
    <t>Win = 3 Points</t>
  </si>
  <si>
    <t>Loss = 0 Points</t>
  </si>
  <si>
    <t>Tie = 1 Point</t>
  </si>
  <si>
    <t>October 14th</t>
  </si>
  <si>
    <t>October 7th</t>
  </si>
  <si>
    <t>September 30th</t>
  </si>
  <si>
    <t>September 23rd</t>
  </si>
  <si>
    <t>September 16th</t>
  </si>
  <si>
    <t>September 9th</t>
  </si>
  <si>
    <t>September 2nd</t>
  </si>
  <si>
    <t>August 26th</t>
  </si>
  <si>
    <t>All Games on Tuesdays</t>
  </si>
  <si>
    <t>All Games on Wednesdays</t>
  </si>
  <si>
    <t>October 21st</t>
  </si>
  <si>
    <t>Paid</t>
  </si>
  <si>
    <t>Caguamos FC</t>
  </si>
  <si>
    <t>Javi</t>
  </si>
  <si>
    <t>Mens Division 2 (Wednesday)</t>
  </si>
  <si>
    <t>MP</t>
  </si>
  <si>
    <t>479-877-8891</t>
  </si>
  <si>
    <t>October 20th</t>
  </si>
  <si>
    <t>October 27th</t>
  </si>
  <si>
    <t>November 3rd</t>
  </si>
  <si>
    <t>8:00pm</t>
  </si>
  <si>
    <t>8:45pm</t>
  </si>
  <si>
    <t>Rank 1</t>
  </si>
  <si>
    <t>Rank 4</t>
  </si>
  <si>
    <t>Rank 2</t>
  </si>
  <si>
    <t>Rank 3</t>
  </si>
  <si>
    <t>October 28th</t>
  </si>
  <si>
    <t>November 4th</t>
  </si>
  <si>
    <t>October 29th</t>
  </si>
  <si>
    <t>November 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</si>
</sst>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2"/>
      <color theme="0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2"/>
      <color theme="1"/>
      <name val="Aptos Narrow"/>
      <scheme val="minor"/>
    </font>
    <font>
      <sz val="24"/>
      <color theme="1"/>
      <name val="Aptos Narrow"/>
      <family val="2"/>
      <scheme val="minor"/>
    </font>
    <font>
      <b/>
      <sz val="24"/>
      <color theme="1"/>
      <name val="Aptos Narrow"/>
      <scheme val="minor"/>
    </font>
    <font>
      <b/>
      <sz val="36"/>
      <color theme="1"/>
      <name val="Aptos Narrow"/>
      <scheme val="minor"/>
    </font>
    <font>
      <b/>
      <sz val="22"/>
      <color theme="0"/>
      <name val="Aptos Narrow"/>
      <scheme val="minor"/>
    </font>
    <font>
      <sz val="22"/>
      <color theme="1"/>
      <name val="Aptos Narrow"/>
      <scheme val="minor"/>
    </font>
    <font>
      <b/>
      <sz val="16"/>
      <color theme="1"/>
      <name val="Aptos Narrow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5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6" fontId="7" fillId="9" borderId="2" xfId="0" applyNumberFormat="1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16" fontId="7" fillId="9" borderId="4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3" fillId="8" borderId="10" xfId="0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2" xfId="0" applyFont="1" applyBorder="1"/>
    <xf numFmtId="0" fontId="13" fillId="5" borderId="10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2" fillId="0" borderId="0" xfId="0" applyFont="1" applyAlignment="1"/>
    <xf numFmtId="16" fontId="7" fillId="9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E003-23DC-EE4A-BAA2-D65B7EB2EF61}">
  <dimension ref="A1:N38"/>
  <sheetViews>
    <sheetView topLeftCell="D21" zoomScale="65" workbookViewId="0">
      <selection activeCell="Q26" sqref="Q26"/>
    </sheetView>
  </sheetViews>
  <sheetFormatPr baseColWidth="10" defaultRowHeight="16" x14ac:dyDescent="0.2"/>
  <cols>
    <col min="1" max="1" width="37.83203125" customWidth="1"/>
    <col min="2" max="2" width="20" customWidth="1"/>
    <col min="3" max="3" width="33.33203125" customWidth="1"/>
    <col min="4" max="4" width="15.33203125" customWidth="1"/>
    <col min="5" max="5" width="34.5" customWidth="1"/>
    <col min="6" max="6" width="20.1640625" customWidth="1"/>
    <col min="7" max="7" width="18.1640625" customWidth="1"/>
    <col min="8" max="8" width="29.83203125" customWidth="1"/>
    <col min="9" max="9" width="16.33203125" customWidth="1"/>
    <col min="10" max="10" width="31" customWidth="1"/>
    <col min="12" max="12" width="33.5" customWidth="1"/>
  </cols>
  <sheetData>
    <row r="1" spans="1:14" ht="47" x14ac:dyDescent="0.55000000000000004">
      <c r="A1" s="35" t="s">
        <v>81</v>
      </c>
      <c r="B1" s="35"/>
      <c r="C1" s="35"/>
      <c r="D1" s="35"/>
      <c r="E1" s="35"/>
      <c r="F1" s="35"/>
      <c r="G1" s="35"/>
      <c r="H1" s="36" t="s">
        <v>91</v>
      </c>
      <c r="I1" s="36"/>
      <c r="J1" s="36"/>
      <c r="K1" s="36"/>
      <c r="L1" s="36"/>
      <c r="M1" s="36"/>
      <c r="N1" s="1"/>
    </row>
    <row r="2" spans="1:14" ht="29" x14ac:dyDescent="0.35">
      <c r="A2" s="6" t="s">
        <v>65</v>
      </c>
      <c r="B2" s="6" t="s">
        <v>66</v>
      </c>
      <c r="C2" s="6" t="s">
        <v>67</v>
      </c>
      <c r="D2" s="25" t="s">
        <v>124</v>
      </c>
      <c r="E2" s="6" t="s">
        <v>68</v>
      </c>
      <c r="F2" s="6" t="s">
        <v>69</v>
      </c>
      <c r="G2" s="6" t="s">
        <v>70</v>
      </c>
      <c r="H2" s="10" t="s">
        <v>72</v>
      </c>
      <c r="I2" s="10" t="s">
        <v>73</v>
      </c>
      <c r="J2" s="10" t="s">
        <v>74</v>
      </c>
      <c r="K2" s="10" t="s">
        <v>76</v>
      </c>
      <c r="L2" s="10" t="s">
        <v>75</v>
      </c>
      <c r="M2" s="10" t="s">
        <v>76</v>
      </c>
      <c r="N2" s="1"/>
    </row>
    <row r="3" spans="1:14" ht="29" x14ac:dyDescent="0.35">
      <c r="A3" s="8" t="s">
        <v>7</v>
      </c>
      <c r="B3" s="8">
        <v>4</v>
      </c>
      <c r="C3" s="26">
        <v>12</v>
      </c>
      <c r="D3" s="24">
        <v>7</v>
      </c>
      <c r="E3" s="27">
        <f>SUM(D14,F20,D23,D30,K14,M18,M30,K36)</f>
        <v>39</v>
      </c>
      <c r="F3" s="8">
        <f>SUM(F14,D20,F23,F30,M14,K18,K30,M36)</f>
        <v>33</v>
      </c>
      <c r="G3" s="8">
        <f>E3-F3</f>
        <v>6</v>
      </c>
      <c r="H3" s="8" t="s">
        <v>137</v>
      </c>
      <c r="I3" s="8" t="s">
        <v>129</v>
      </c>
      <c r="J3" s="8" t="s">
        <v>131</v>
      </c>
      <c r="K3" s="8"/>
      <c r="L3" s="8" t="s">
        <v>132</v>
      </c>
      <c r="M3" s="8"/>
      <c r="N3" s="1"/>
    </row>
    <row r="4" spans="1:14" ht="29" x14ac:dyDescent="0.35">
      <c r="A4" s="8" t="s">
        <v>50</v>
      </c>
      <c r="B4" s="8">
        <v>3</v>
      </c>
      <c r="C4" s="26">
        <v>13</v>
      </c>
      <c r="D4" s="24">
        <v>7</v>
      </c>
      <c r="E4" s="27">
        <f>SUM(D13,F19,F23,F29,M13,K24,M28,K34)</f>
        <v>49</v>
      </c>
      <c r="F4" s="8">
        <f>SUM(F13,D19,D23,D29,K13,M24,K28,M34)</f>
        <v>39</v>
      </c>
      <c r="G4" s="8">
        <f t="shared" ref="G4:G9" si="0">E4-F4</f>
        <v>10</v>
      </c>
      <c r="H4" s="8" t="s">
        <v>137</v>
      </c>
      <c r="I4" s="8" t="s">
        <v>130</v>
      </c>
      <c r="J4" s="8" t="s">
        <v>133</v>
      </c>
      <c r="K4" s="8"/>
      <c r="L4" s="8" t="s">
        <v>134</v>
      </c>
      <c r="M4" s="8"/>
      <c r="N4" s="1"/>
    </row>
    <row r="5" spans="1:14" ht="29" x14ac:dyDescent="0.35">
      <c r="A5" s="8" t="s">
        <v>38</v>
      </c>
      <c r="B5" s="8">
        <v>6</v>
      </c>
      <c r="C5" s="26">
        <v>3</v>
      </c>
      <c r="D5" s="24">
        <v>7</v>
      </c>
      <c r="E5" s="27">
        <f>SUM(D15,D19,F25,F28,K18,K23,M29,M34)</f>
        <v>32</v>
      </c>
      <c r="F5" s="8">
        <f>SUM(F15,F19,D25,D28,M18,M23,K29,K34)</f>
        <v>55</v>
      </c>
      <c r="G5" s="8">
        <f t="shared" si="0"/>
        <v>-23</v>
      </c>
      <c r="H5" s="8"/>
      <c r="I5" s="8"/>
      <c r="J5" s="8"/>
      <c r="K5" s="8"/>
      <c r="L5" s="8"/>
      <c r="M5" s="8"/>
      <c r="N5" s="1"/>
    </row>
    <row r="6" spans="1:14" ht="29" x14ac:dyDescent="0.35">
      <c r="A6" s="8" t="s">
        <v>42</v>
      </c>
      <c r="B6" s="8">
        <v>2</v>
      </c>
      <c r="C6" s="26">
        <v>15</v>
      </c>
      <c r="D6" s="24">
        <v>7</v>
      </c>
      <c r="E6" s="27">
        <f>SUM(F15,D20,F24,K13,M19,K25,K29,M36)</f>
        <v>47</v>
      </c>
      <c r="F6" s="8">
        <f>SUM(D15,F20,D24,M13,K19,M25,M29,K36)</f>
        <v>28</v>
      </c>
      <c r="G6" s="8">
        <f t="shared" si="0"/>
        <v>19</v>
      </c>
      <c r="H6" s="8" t="s">
        <v>138</v>
      </c>
      <c r="I6" s="8" t="s">
        <v>78</v>
      </c>
      <c r="J6" s="8"/>
      <c r="K6" s="8"/>
      <c r="L6" s="8"/>
      <c r="M6" s="8"/>
      <c r="N6" s="1"/>
    </row>
    <row r="7" spans="1:14" ht="29" x14ac:dyDescent="0.35">
      <c r="A7" s="8" t="s">
        <v>45</v>
      </c>
      <c r="B7" s="8">
        <v>1</v>
      </c>
      <c r="C7" s="26">
        <v>16</v>
      </c>
      <c r="D7" s="24">
        <v>7</v>
      </c>
      <c r="E7" s="27">
        <f>SUM(F13,D18,D28,M14,M20,M25,K28,K35)</f>
        <v>51</v>
      </c>
      <c r="F7" s="8">
        <f>SUM(D13,F18,F28,K14,K20,K25,M28,M35)</f>
        <v>31</v>
      </c>
      <c r="G7" s="8">
        <f t="shared" si="0"/>
        <v>20</v>
      </c>
      <c r="H7" s="42"/>
      <c r="I7" s="42"/>
      <c r="J7" s="8"/>
      <c r="K7" s="8"/>
      <c r="L7" s="8"/>
      <c r="M7" s="8"/>
      <c r="N7" s="1"/>
    </row>
    <row r="8" spans="1:14" ht="29" x14ac:dyDescent="0.35">
      <c r="A8" s="8" t="s">
        <v>8</v>
      </c>
      <c r="B8" s="8">
        <v>5</v>
      </c>
      <c r="C8" s="26">
        <v>9</v>
      </c>
      <c r="D8" s="24">
        <v>7</v>
      </c>
      <c r="E8" s="27">
        <f>SUM(F14,D24,D29,M15,K20,M23,K30,M33)</f>
        <v>38</v>
      </c>
      <c r="F8" s="8">
        <f>SUM(D14,F24,F29,K15,M20,K23,M30,K33)</f>
        <v>43</v>
      </c>
      <c r="G8" s="8">
        <f t="shared" si="0"/>
        <v>-5</v>
      </c>
      <c r="H8" s="8"/>
      <c r="I8" s="8"/>
      <c r="J8" s="8"/>
      <c r="K8" s="8"/>
      <c r="L8" s="8"/>
      <c r="M8" s="8"/>
      <c r="N8" s="1"/>
    </row>
    <row r="9" spans="1:14" ht="29" x14ac:dyDescent="0.35">
      <c r="A9" s="8" t="s">
        <v>61</v>
      </c>
      <c r="B9" s="8">
        <v>7</v>
      </c>
      <c r="C9" s="26">
        <v>3</v>
      </c>
      <c r="D9" s="24">
        <v>6</v>
      </c>
      <c r="E9" s="27">
        <f>SUM(F18,D25,F30,K15,K19,M24,K33,M35)</f>
        <v>16</v>
      </c>
      <c r="F9" s="8">
        <f>SUM(D18,F25,D30,M15,M19,K24,M33,K35)</f>
        <v>43</v>
      </c>
      <c r="G9" s="18">
        <f t="shared" si="0"/>
        <v>-27</v>
      </c>
      <c r="H9" s="8"/>
      <c r="I9" s="8"/>
      <c r="J9" s="8"/>
      <c r="K9" s="8"/>
      <c r="L9" s="8"/>
      <c r="M9" s="8"/>
      <c r="N9" s="1"/>
    </row>
    <row r="10" spans="1:14" ht="22" x14ac:dyDescent="0.3">
      <c r="A10" s="14" t="s">
        <v>105</v>
      </c>
      <c r="B10" s="16" t="s">
        <v>106</v>
      </c>
      <c r="C10" s="17" t="s">
        <v>107</v>
      </c>
      <c r="D10" s="28" t="s">
        <v>108</v>
      </c>
      <c r="E10" s="15"/>
      <c r="F10" s="31"/>
      <c r="G10" s="32"/>
      <c r="H10" s="7"/>
      <c r="I10" s="7"/>
      <c r="J10" s="7"/>
      <c r="K10" s="7"/>
      <c r="L10" s="7"/>
      <c r="M10" s="7"/>
      <c r="N10" s="1"/>
    </row>
    <row r="11" spans="1:14" ht="47" x14ac:dyDescent="0.55000000000000004">
      <c r="A11" s="37" t="s">
        <v>71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1"/>
    </row>
    <row r="12" spans="1:14" ht="29" x14ac:dyDescent="0.35">
      <c r="A12" s="10" t="s">
        <v>72</v>
      </c>
      <c r="B12" s="10" t="s">
        <v>73</v>
      </c>
      <c r="C12" s="10" t="s">
        <v>74</v>
      </c>
      <c r="D12" s="10" t="s">
        <v>76</v>
      </c>
      <c r="E12" s="10" t="s">
        <v>75</v>
      </c>
      <c r="F12" s="10" t="s">
        <v>76</v>
      </c>
      <c r="G12" s="11"/>
      <c r="H12" s="10" t="s">
        <v>72</v>
      </c>
      <c r="I12" s="10" t="s">
        <v>73</v>
      </c>
      <c r="J12" s="10" t="s">
        <v>74</v>
      </c>
      <c r="K12" s="10" t="s">
        <v>76</v>
      </c>
      <c r="L12" s="10" t="s">
        <v>75</v>
      </c>
      <c r="M12" s="10" t="s">
        <v>76</v>
      </c>
      <c r="N12" s="1"/>
    </row>
    <row r="13" spans="1:14" ht="29" x14ac:dyDescent="0.35">
      <c r="A13" s="19" t="s">
        <v>96</v>
      </c>
      <c r="B13" s="8" t="s">
        <v>92</v>
      </c>
      <c r="C13" s="20" t="s">
        <v>50</v>
      </c>
      <c r="D13" s="8">
        <v>7</v>
      </c>
      <c r="E13" s="21" t="s">
        <v>45</v>
      </c>
      <c r="F13" s="8">
        <v>9</v>
      </c>
      <c r="G13" s="11"/>
      <c r="H13" s="19" t="s">
        <v>100</v>
      </c>
      <c r="I13" s="8" t="s">
        <v>92</v>
      </c>
      <c r="J13" s="21" t="s">
        <v>42</v>
      </c>
      <c r="K13" s="8">
        <v>6</v>
      </c>
      <c r="L13" s="20" t="s">
        <v>50</v>
      </c>
      <c r="M13" s="8">
        <v>5</v>
      </c>
      <c r="N13" s="1"/>
    </row>
    <row r="14" spans="1:14" ht="29" x14ac:dyDescent="0.35">
      <c r="A14" s="19" t="s">
        <v>96</v>
      </c>
      <c r="B14" s="8" t="s">
        <v>93</v>
      </c>
      <c r="C14" s="21" t="s">
        <v>7</v>
      </c>
      <c r="D14" s="8">
        <v>7</v>
      </c>
      <c r="E14" s="20" t="s">
        <v>8</v>
      </c>
      <c r="F14" s="8">
        <v>3</v>
      </c>
      <c r="G14" s="11"/>
      <c r="H14" s="19" t="s">
        <v>100</v>
      </c>
      <c r="I14" s="8" t="s">
        <v>93</v>
      </c>
      <c r="J14" s="21" t="s">
        <v>7</v>
      </c>
      <c r="K14" s="8">
        <v>7</v>
      </c>
      <c r="L14" s="20" t="s">
        <v>45</v>
      </c>
      <c r="M14" s="8">
        <v>6</v>
      </c>
      <c r="N14" s="1"/>
    </row>
    <row r="15" spans="1:14" ht="29" x14ac:dyDescent="0.35">
      <c r="A15" s="19" t="s">
        <v>96</v>
      </c>
      <c r="B15" s="8" t="s">
        <v>94</v>
      </c>
      <c r="C15" s="20" t="s">
        <v>38</v>
      </c>
      <c r="D15" s="8">
        <v>2</v>
      </c>
      <c r="E15" s="21" t="s">
        <v>42</v>
      </c>
      <c r="F15" s="8">
        <v>5</v>
      </c>
      <c r="G15" s="11"/>
      <c r="H15" s="19" t="s">
        <v>100</v>
      </c>
      <c r="I15" s="8" t="s">
        <v>94</v>
      </c>
      <c r="J15" s="20" t="s">
        <v>61</v>
      </c>
      <c r="K15" s="8">
        <v>2</v>
      </c>
      <c r="L15" s="21" t="s">
        <v>8</v>
      </c>
      <c r="M15" s="8">
        <v>8</v>
      </c>
      <c r="N15" s="1"/>
    </row>
    <row r="16" spans="1:14" ht="29" x14ac:dyDescent="0.35">
      <c r="A16" s="19" t="s">
        <v>96</v>
      </c>
      <c r="B16" s="8" t="s">
        <v>95</v>
      </c>
      <c r="C16" s="8" t="s">
        <v>61</v>
      </c>
      <c r="D16" s="8"/>
      <c r="E16" s="8"/>
      <c r="F16" s="8"/>
      <c r="G16" s="11"/>
      <c r="H16" s="19" t="s">
        <v>100</v>
      </c>
      <c r="I16" s="8" t="s">
        <v>95</v>
      </c>
      <c r="J16" s="8" t="s">
        <v>38</v>
      </c>
      <c r="K16" s="8"/>
      <c r="L16" s="8"/>
      <c r="M16" s="8"/>
      <c r="N16" s="1"/>
    </row>
    <row r="17" spans="1:14" ht="29" x14ac:dyDescent="0.35">
      <c r="A17" s="10" t="s">
        <v>72</v>
      </c>
      <c r="B17" s="10" t="s">
        <v>73</v>
      </c>
      <c r="C17" s="10" t="s">
        <v>74</v>
      </c>
      <c r="D17" s="10" t="s">
        <v>76</v>
      </c>
      <c r="E17" s="10" t="s">
        <v>75</v>
      </c>
      <c r="F17" s="10" t="s">
        <v>76</v>
      </c>
      <c r="G17" s="11"/>
      <c r="H17" s="10" t="s">
        <v>72</v>
      </c>
      <c r="I17" s="10" t="s">
        <v>73</v>
      </c>
      <c r="J17" s="10" t="s">
        <v>74</v>
      </c>
      <c r="K17" s="10" t="s">
        <v>76</v>
      </c>
      <c r="L17" s="10" t="s">
        <v>75</v>
      </c>
      <c r="M17" s="10" t="s">
        <v>76</v>
      </c>
      <c r="N17" s="1"/>
    </row>
    <row r="18" spans="1:14" ht="29" x14ac:dyDescent="0.35">
      <c r="A18" s="19" t="s">
        <v>97</v>
      </c>
      <c r="B18" s="8" t="s">
        <v>92</v>
      </c>
      <c r="C18" s="21" t="s">
        <v>45</v>
      </c>
      <c r="D18" s="8">
        <v>9</v>
      </c>
      <c r="E18" s="20" t="s">
        <v>61</v>
      </c>
      <c r="F18" s="8">
        <v>3</v>
      </c>
      <c r="G18" s="11"/>
      <c r="H18" s="19" t="s">
        <v>101</v>
      </c>
      <c r="I18" s="8" t="s">
        <v>92</v>
      </c>
      <c r="J18" s="20" t="s">
        <v>38</v>
      </c>
      <c r="K18" s="8">
        <v>7</v>
      </c>
      <c r="L18" s="21" t="s">
        <v>7</v>
      </c>
      <c r="M18" s="8">
        <v>11</v>
      </c>
      <c r="N18" s="1"/>
    </row>
    <row r="19" spans="1:14" ht="29" x14ac:dyDescent="0.35">
      <c r="A19" s="19" t="s">
        <v>97</v>
      </c>
      <c r="B19" s="8" t="s">
        <v>93</v>
      </c>
      <c r="C19" s="20" t="s">
        <v>38</v>
      </c>
      <c r="D19" s="8">
        <v>8</v>
      </c>
      <c r="E19" s="21" t="s">
        <v>50</v>
      </c>
      <c r="F19" s="8">
        <v>14</v>
      </c>
      <c r="G19" s="11"/>
      <c r="H19" s="19" t="s">
        <v>101</v>
      </c>
      <c r="I19" s="8" t="s">
        <v>93</v>
      </c>
      <c r="J19" s="20" t="s">
        <v>61</v>
      </c>
      <c r="K19" s="8">
        <v>0</v>
      </c>
      <c r="L19" s="21" t="s">
        <v>42</v>
      </c>
      <c r="M19" s="8">
        <v>11</v>
      </c>
      <c r="N19" s="1"/>
    </row>
    <row r="20" spans="1:14" ht="29" x14ac:dyDescent="0.35">
      <c r="A20" s="19" t="s">
        <v>97</v>
      </c>
      <c r="B20" s="8" t="s">
        <v>94</v>
      </c>
      <c r="C20" s="20" t="s">
        <v>42</v>
      </c>
      <c r="D20" s="8">
        <v>4</v>
      </c>
      <c r="E20" s="21" t="s">
        <v>7</v>
      </c>
      <c r="F20" s="8">
        <v>8</v>
      </c>
      <c r="G20" s="11"/>
      <c r="H20" s="19" t="s">
        <v>101</v>
      </c>
      <c r="I20" s="8" t="s">
        <v>94</v>
      </c>
      <c r="J20" s="20" t="s">
        <v>8</v>
      </c>
      <c r="K20" s="8">
        <v>3</v>
      </c>
      <c r="L20" s="21" t="s">
        <v>45</v>
      </c>
      <c r="M20" s="8">
        <v>13</v>
      </c>
      <c r="N20" s="1"/>
    </row>
    <row r="21" spans="1:14" ht="29" x14ac:dyDescent="0.35">
      <c r="A21" s="19" t="s">
        <v>97</v>
      </c>
      <c r="B21" s="8" t="s">
        <v>95</v>
      </c>
      <c r="C21" s="8" t="s">
        <v>8</v>
      </c>
      <c r="D21" s="8"/>
      <c r="E21" s="8"/>
      <c r="F21" s="8"/>
      <c r="G21" s="11"/>
      <c r="H21" s="19" t="s">
        <v>101</v>
      </c>
      <c r="I21" s="8" t="s">
        <v>95</v>
      </c>
      <c r="J21" s="8" t="s">
        <v>50</v>
      </c>
      <c r="K21" s="8"/>
      <c r="L21" s="8"/>
      <c r="M21" s="8"/>
      <c r="N21" s="1"/>
    </row>
    <row r="22" spans="1:14" ht="29" x14ac:dyDescent="0.35">
      <c r="A22" s="10" t="s">
        <v>72</v>
      </c>
      <c r="B22" s="10" t="s">
        <v>73</v>
      </c>
      <c r="C22" s="10" t="s">
        <v>74</v>
      </c>
      <c r="D22" s="10" t="s">
        <v>76</v>
      </c>
      <c r="E22" s="10" t="s">
        <v>75</v>
      </c>
      <c r="F22" s="10" t="s">
        <v>76</v>
      </c>
      <c r="G22" s="11"/>
      <c r="H22" s="10" t="s">
        <v>72</v>
      </c>
      <c r="I22" s="10" t="s">
        <v>73</v>
      </c>
      <c r="J22" s="10" t="s">
        <v>74</v>
      </c>
      <c r="K22" s="10" t="s">
        <v>76</v>
      </c>
      <c r="L22" s="10" t="s">
        <v>75</v>
      </c>
      <c r="M22" s="10" t="s">
        <v>76</v>
      </c>
      <c r="N22" s="1"/>
    </row>
    <row r="23" spans="1:14" ht="29" x14ac:dyDescent="0.35">
      <c r="A23" s="19" t="s">
        <v>98</v>
      </c>
      <c r="B23" s="8" t="s">
        <v>92</v>
      </c>
      <c r="C23" s="20" t="s">
        <v>7</v>
      </c>
      <c r="D23" s="8">
        <v>4</v>
      </c>
      <c r="E23" s="21" t="s">
        <v>50</v>
      </c>
      <c r="F23" s="8">
        <v>5</v>
      </c>
      <c r="G23" s="11"/>
      <c r="H23" s="19" t="s">
        <v>102</v>
      </c>
      <c r="I23" s="8" t="s">
        <v>92</v>
      </c>
      <c r="J23" s="20" t="s">
        <v>38</v>
      </c>
      <c r="K23" s="8">
        <v>5</v>
      </c>
      <c r="L23" s="21" t="s">
        <v>8</v>
      </c>
      <c r="M23" s="8">
        <v>8</v>
      </c>
      <c r="N23" s="1"/>
    </row>
    <row r="24" spans="1:14" ht="29" x14ac:dyDescent="0.35">
      <c r="A24" s="19" t="s">
        <v>98</v>
      </c>
      <c r="B24" s="8" t="s">
        <v>93</v>
      </c>
      <c r="C24" s="20" t="s">
        <v>8</v>
      </c>
      <c r="D24" s="8">
        <v>7</v>
      </c>
      <c r="E24" s="21" t="s">
        <v>42</v>
      </c>
      <c r="F24" s="8">
        <v>9</v>
      </c>
      <c r="G24" s="11"/>
      <c r="H24" s="19" t="s">
        <v>102</v>
      </c>
      <c r="I24" s="8" t="s">
        <v>93</v>
      </c>
      <c r="J24" s="21" t="s">
        <v>50</v>
      </c>
      <c r="K24" s="8">
        <v>8</v>
      </c>
      <c r="L24" s="20" t="s">
        <v>61</v>
      </c>
      <c r="M24" s="8">
        <v>3</v>
      </c>
      <c r="N24" s="1"/>
    </row>
    <row r="25" spans="1:14" ht="29" x14ac:dyDescent="0.35">
      <c r="A25" s="19" t="s">
        <v>98</v>
      </c>
      <c r="B25" s="8" t="s">
        <v>94</v>
      </c>
      <c r="C25" s="20" t="s">
        <v>61</v>
      </c>
      <c r="D25" s="8">
        <v>5</v>
      </c>
      <c r="E25" s="21" t="s">
        <v>38</v>
      </c>
      <c r="F25" s="8">
        <v>7</v>
      </c>
      <c r="G25" s="11"/>
      <c r="H25" s="19" t="s">
        <v>102</v>
      </c>
      <c r="I25" s="8" t="s">
        <v>94</v>
      </c>
      <c r="J25" s="20" t="s">
        <v>42</v>
      </c>
      <c r="K25" s="8">
        <v>4</v>
      </c>
      <c r="L25" s="21" t="s">
        <v>45</v>
      </c>
      <c r="M25" s="8">
        <v>5</v>
      </c>
      <c r="N25" s="1"/>
    </row>
    <row r="26" spans="1:14" ht="29" x14ac:dyDescent="0.35">
      <c r="A26" s="19" t="s">
        <v>98</v>
      </c>
      <c r="B26" s="8" t="s">
        <v>95</v>
      </c>
      <c r="C26" s="8" t="s">
        <v>45</v>
      </c>
      <c r="D26" s="8"/>
      <c r="E26" s="8"/>
      <c r="F26" s="8"/>
      <c r="G26" s="11"/>
      <c r="H26" s="19" t="s">
        <v>102</v>
      </c>
      <c r="I26" s="8" t="s">
        <v>95</v>
      </c>
      <c r="J26" s="8" t="s">
        <v>7</v>
      </c>
      <c r="K26" s="8"/>
      <c r="L26" s="8"/>
      <c r="M26" s="8"/>
      <c r="N26" s="1"/>
    </row>
    <row r="27" spans="1:14" ht="29" x14ac:dyDescent="0.35">
      <c r="A27" s="10" t="s">
        <v>72</v>
      </c>
      <c r="B27" s="10" t="s">
        <v>73</v>
      </c>
      <c r="C27" s="10" t="s">
        <v>74</v>
      </c>
      <c r="D27" s="10" t="s">
        <v>76</v>
      </c>
      <c r="E27" s="10" t="s">
        <v>75</v>
      </c>
      <c r="F27" s="10" t="s">
        <v>76</v>
      </c>
      <c r="G27" s="11"/>
      <c r="H27" s="10" t="s">
        <v>72</v>
      </c>
      <c r="I27" s="10" t="s">
        <v>73</v>
      </c>
      <c r="J27" s="10" t="s">
        <v>74</v>
      </c>
      <c r="K27" s="10" t="s">
        <v>76</v>
      </c>
      <c r="L27" s="10" t="s">
        <v>75</v>
      </c>
      <c r="M27" s="10" t="s">
        <v>76</v>
      </c>
      <c r="N27" s="1"/>
    </row>
    <row r="28" spans="1:14" ht="29" x14ac:dyDescent="0.35">
      <c r="A28" s="19" t="s">
        <v>99</v>
      </c>
      <c r="B28" s="8" t="s">
        <v>92</v>
      </c>
      <c r="C28" s="21" t="s">
        <v>45</v>
      </c>
      <c r="D28" s="8">
        <v>4</v>
      </c>
      <c r="E28" s="20" t="s">
        <v>38</v>
      </c>
      <c r="F28" s="8">
        <v>2</v>
      </c>
      <c r="G28" s="11"/>
      <c r="H28" s="19" t="s">
        <v>103</v>
      </c>
      <c r="I28" s="8" t="s">
        <v>92</v>
      </c>
      <c r="J28" s="34" t="s">
        <v>45</v>
      </c>
      <c r="K28" s="8">
        <v>5</v>
      </c>
      <c r="L28" s="34" t="s">
        <v>50</v>
      </c>
      <c r="M28" s="8">
        <v>5</v>
      </c>
      <c r="N28" s="1"/>
    </row>
    <row r="29" spans="1:14" ht="29" x14ac:dyDescent="0.35">
      <c r="A29" s="19" t="s">
        <v>99</v>
      </c>
      <c r="B29" s="8" t="s">
        <v>93</v>
      </c>
      <c r="C29" s="20" t="s">
        <v>8</v>
      </c>
      <c r="D29" s="8">
        <v>4</v>
      </c>
      <c r="E29" s="21" t="s">
        <v>50</v>
      </c>
      <c r="F29" s="8">
        <v>5</v>
      </c>
      <c r="G29" s="11"/>
      <c r="H29" s="19" t="s">
        <v>103</v>
      </c>
      <c r="I29" s="8" t="s">
        <v>93</v>
      </c>
      <c r="J29" s="21" t="s">
        <v>42</v>
      </c>
      <c r="K29" s="8">
        <v>8</v>
      </c>
      <c r="L29" s="20" t="s">
        <v>38</v>
      </c>
      <c r="M29" s="8">
        <v>1</v>
      </c>
      <c r="N29" s="1"/>
    </row>
    <row r="30" spans="1:14" ht="29" x14ac:dyDescent="0.35">
      <c r="A30" s="19" t="s">
        <v>99</v>
      </c>
      <c r="B30" s="8" t="s">
        <v>94</v>
      </c>
      <c r="C30" s="20" t="s">
        <v>7</v>
      </c>
      <c r="D30" s="8">
        <v>0</v>
      </c>
      <c r="E30" s="21" t="s">
        <v>61</v>
      </c>
      <c r="F30" s="8">
        <v>3</v>
      </c>
      <c r="G30" s="11"/>
      <c r="H30" s="19" t="s">
        <v>103</v>
      </c>
      <c r="I30" s="8" t="s">
        <v>94</v>
      </c>
      <c r="J30" s="21" t="s">
        <v>8</v>
      </c>
      <c r="K30" s="8">
        <v>5</v>
      </c>
      <c r="L30" s="20" t="s">
        <v>7</v>
      </c>
      <c r="M30" s="8">
        <v>2</v>
      </c>
      <c r="N30" s="1"/>
    </row>
    <row r="31" spans="1:14" ht="29" x14ac:dyDescent="0.35">
      <c r="A31" s="19" t="s">
        <v>99</v>
      </c>
      <c r="B31" s="8" t="s">
        <v>95</v>
      </c>
      <c r="C31" s="8" t="s">
        <v>42</v>
      </c>
      <c r="D31" s="8"/>
      <c r="E31" s="8"/>
      <c r="F31" s="8"/>
      <c r="G31" s="11"/>
      <c r="H31" s="19" t="s">
        <v>103</v>
      </c>
      <c r="I31" s="8" t="s">
        <v>95</v>
      </c>
      <c r="J31" s="8" t="s">
        <v>61</v>
      </c>
      <c r="K31" s="8"/>
      <c r="L31" s="8"/>
      <c r="M31" s="8"/>
      <c r="N31" s="1"/>
    </row>
    <row r="32" spans="1:14" ht="29" x14ac:dyDescent="0.35">
      <c r="A32" s="13"/>
      <c r="B32" s="13"/>
      <c r="C32" s="13"/>
      <c r="D32" s="13"/>
      <c r="E32" s="13"/>
      <c r="F32" s="13"/>
      <c r="G32" s="13"/>
      <c r="H32" s="10" t="s">
        <v>72</v>
      </c>
      <c r="I32" s="10" t="s">
        <v>73</v>
      </c>
      <c r="J32" s="10" t="s">
        <v>74</v>
      </c>
      <c r="K32" s="10" t="s">
        <v>76</v>
      </c>
      <c r="L32" s="10" t="s">
        <v>75</v>
      </c>
      <c r="M32" s="10" t="s">
        <v>76</v>
      </c>
      <c r="N32" s="1"/>
    </row>
    <row r="33" spans="1:14" ht="29" x14ac:dyDescent="0.35">
      <c r="A33" s="13"/>
      <c r="B33" s="13"/>
      <c r="C33" s="13"/>
      <c r="D33" s="13"/>
      <c r="E33" s="13"/>
      <c r="F33" s="13"/>
      <c r="G33" s="13"/>
      <c r="H33" s="12" t="s">
        <v>104</v>
      </c>
      <c r="I33" s="8" t="s">
        <v>77</v>
      </c>
      <c r="J33" s="8" t="s">
        <v>61</v>
      </c>
      <c r="K33" s="8"/>
      <c r="L33" s="8" t="s">
        <v>8</v>
      </c>
      <c r="M33" s="8"/>
      <c r="N33" s="1"/>
    </row>
    <row r="34" spans="1:14" ht="29" x14ac:dyDescent="0.35">
      <c r="A34" s="13"/>
      <c r="B34" s="13"/>
      <c r="C34" s="13"/>
      <c r="D34" s="13"/>
      <c r="E34" s="13"/>
      <c r="F34" s="13"/>
      <c r="G34" s="13"/>
      <c r="H34" s="12" t="s">
        <v>104</v>
      </c>
      <c r="I34" s="8" t="s">
        <v>78</v>
      </c>
      <c r="J34" s="8" t="s">
        <v>50</v>
      </c>
      <c r="K34" s="8"/>
      <c r="L34" s="8" t="s">
        <v>38</v>
      </c>
      <c r="M34" s="8"/>
      <c r="N34" s="1"/>
    </row>
    <row r="35" spans="1:14" ht="29" x14ac:dyDescent="0.35">
      <c r="A35" s="13"/>
      <c r="B35" s="13"/>
      <c r="C35" s="13"/>
      <c r="D35" s="13"/>
      <c r="E35" s="13"/>
      <c r="F35" s="13"/>
      <c r="G35" s="13"/>
      <c r="H35" s="12" t="s">
        <v>104</v>
      </c>
      <c r="I35" s="8" t="s">
        <v>79</v>
      </c>
      <c r="J35" s="8" t="s">
        <v>45</v>
      </c>
      <c r="K35" s="8"/>
      <c r="L35" s="8" t="s">
        <v>61</v>
      </c>
      <c r="M35" s="8"/>
      <c r="N35" s="1"/>
    </row>
    <row r="36" spans="1:14" ht="29" x14ac:dyDescent="0.35">
      <c r="A36" s="13"/>
      <c r="B36" s="13"/>
      <c r="C36" s="13"/>
      <c r="D36" s="13"/>
      <c r="E36" s="13"/>
      <c r="F36" s="13"/>
      <c r="G36" s="13"/>
      <c r="H36" s="12" t="s">
        <v>104</v>
      </c>
      <c r="I36" s="8" t="s">
        <v>80</v>
      </c>
      <c r="J36" s="8" t="s">
        <v>7</v>
      </c>
      <c r="K36" s="8"/>
      <c r="L36" s="8" t="s">
        <v>42</v>
      </c>
      <c r="M36" s="8"/>
      <c r="N36" s="1"/>
    </row>
    <row r="37" spans="1:14" x14ac:dyDescent="0.2">
      <c r="A37" s="1"/>
      <c r="B37" s="1"/>
      <c r="C37" s="1"/>
      <c r="D37" s="1"/>
      <c r="E37" s="1"/>
      <c r="F37" s="1"/>
      <c r="G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3">
    <mergeCell ref="A11:M11"/>
    <mergeCell ref="A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459A-9471-8246-B3D9-CE634EF1E7FA}">
  <dimension ref="A1:N38"/>
  <sheetViews>
    <sheetView tabSelected="1" topLeftCell="A6" zoomScale="50" workbookViewId="0">
      <selection activeCell="E4" sqref="E4"/>
    </sheetView>
  </sheetViews>
  <sheetFormatPr baseColWidth="10" defaultRowHeight="16" x14ac:dyDescent="0.2"/>
  <cols>
    <col min="1" max="1" width="37.83203125" customWidth="1"/>
    <col min="2" max="2" width="20" customWidth="1"/>
    <col min="3" max="3" width="35.83203125" customWidth="1"/>
    <col min="4" max="4" width="15.33203125" customWidth="1"/>
    <col min="5" max="5" width="36" customWidth="1"/>
    <col min="6" max="6" width="20.1640625" customWidth="1"/>
    <col min="7" max="7" width="21.83203125" customWidth="1"/>
    <col min="8" max="8" width="29.83203125" customWidth="1"/>
    <col min="9" max="9" width="18.83203125" customWidth="1"/>
    <col min="10" max="10" width="33.83203125" customWidth="1"/>
    <col min="12" max="12" width="33.5" customWidth="1"/>
  </cols>
  <sheetData>
    <row r="1" spans="1:14" ht="47" x14ac:dyDescent="0.55000000000000004">
      <c r="A1" s="35" t="s">
        <v>123</v>
      </c>
      <c r="B1" s="35"/>
      <c r="C1" s="35"/>
      <c r="D1" s="35"/>
      <c r="E1" s="35"/>
      <c r="F1" s="35"/>
      <c r="G1" s="35"/>
      <c r="H1" s="36" t="s">
        <v>91</v>
      </c>
      <c r="I1" s="36"/>
      <c r="J1" s="36"/>
      <c r="K1" s="36"/>
      <c r="L1" s="36"/>
      <c r="M1" s="36"/>
      <c r="N1" s="1"/>
    </row>
    <row r="2" spans="1:14" ht="29" x14ac:dyDescent="0.35">
      <c r="A2" s="6" t="s">
        <v>65</v>
      </c>
      <c r="B2" s="6" t="s">
        <v>66</v>
      </c>
      <c r="C2" s="6" t="s">
        <v>67</v>
      </c>
      <c r="D2" s="25" t="s">
        <v>124</v>
      </c>
      <c r="E2" s="6" t="s">
        <v>68</v>
      </c>
      <c r="F2" s="6" t="s">
        <v>69</v>
      </c>
      <c r="G2" s="6" t="s">
        <v>70</v>
      </c>
      <c r="H2" s="10" t="s">
        <v>72</v>
      </c>
      <c r="I2" s="10" t="s">
        <v>73</v>
      </c>
      <c r="J2" s="10" t="s">
        <v>74</v>
      </c>
      <c r="K2" s="10" t="s">
        <v>76</v>
      </c>
      <c r="L2" s="10" t="s">
        <v>75</v>
      </c>
      <c r="M2" s="10" t="s">
        <v>76</v>
      </c>
      <c r="N2" s="1"/>
    </row>
    <row r="3" spans="1:14" ht="29" x14ac:dyDescent="0.35">
      <c r="A3" s="8" t="s">
        <v>14</v>
      </c>
      <c r="B3" s="8">
        <v>5</v>
      </c>
      <c r="C3" s="26">
        <v>0</v>
      </c>
      <c r="D3" s="24">
        <v>7</v>
      </c>
      <c r="E3" s="27">
        <f>SUM(D14,F19,D23,D30,K14,M18,M30,K35)</f>
        <v>19</v>
      </c>
      <c r="F3" s="8">
        <f>SUM(F14,D19,F23,F30,M14,K18,K30,M35)</f>
        <v>63</v>
      </c>
      <c r="G3" s="8">
        <f>E3-F3</f>
        <v>-44</v>
      </c>
      <c r="H3" s="8" t="s">
        <v>135</v>
      </c>
      <c r="I3" s="8" t="s">
        <v>129</v>
      </c>
      <c r="J3" s="8" t="s">
        <v>131</v>
      </c>
      <c r="K3" s="8"/>
      <c r="L3" s="8" t="s">
        <v>132</v>
      </c>
      <c r="M3" s="8"/>
      <c r="N3" s="1"/>
    </row>
    <row r="4" spans="1:14" ht="29" x14ac:dyDescent="0.35">
      <c r="A4" s="8" t="s">
        <v>9</v>
      </c>
      <c r="B4" s="8">
        <v>4</v>
      </c>
      <c r="C4" s="26">
        <v>7</v>
      </c>
      <c r="D4" s="24">
        <v>7</v>
      </c>
      <c r="E4" s="27">
        <f>SUM(D13,F20,F23,F29,M13,K24,M28,)</f>
        <v>30</v>
      </c>
      <c r="F4" s="8">
        <f>SUM(F13,D20,D23,D29,K13,M24,K28,)</f>
        <v>33</v>
      </c>
      <c r="G4" s="8">
        <f t="shared" ref="G4:G9" si="0">E4-F4</f>
        <v>-3</v>
      </c>
      <c r="H4" s="8" t="s">
        <v>135</v>
      </c>
      <c r="I4" s="8" t="s">
        <v>130</v>
      </c>
      <c r="J4" s="8" t="s">
        <v>133</v>
      </c>
      <c r="K4" s="8"/>
      <c r="L4" s="8" t="s">
        <v>134</v>
      </c>
      <c r="M4" s="8"/>
      <c r="N4" s="1"/>
    </row>
    <row r="5" spans="1:14" ht="29" x14ac:dyDescent="0.35">
      <c r="A5" s="8" t="s">
        <v>13</v>
      </c>
      <c r="B5" s="8">
        <v>2</v>
      </c>
      <c r="C5" s="26">
        <v>15</v>
      </c>
      <c r="D5" s="24">
        <v>7</v>
      </c>
      <c r="E5" s="27">
        <f>SUM(F13,D18,D28,M14,M20,M25,K28,K34)</f>
        <v>52</v>
      </c>
      <c r="F5" s="8">
        <f>SUM(D13,F18,F28,K14,K20,K25,M28,M34)</f>
        <v>41</v>
      </c>
      <c r="G5" s="8">
        <f>E5-F5</f>
        <v>11</v>
      </c>
      <c r="H5" s="8"/>
      <c r="I5" s="8"/>
      <c r="J5" s="8"/>
      <c r="K5" s="8"/>
      <c r="L5" s="8"/>
      <c r="M5" s="8"/>
      <c r="N5" s="1"/>
    </row>
    <row r="6" spans="1:14" ht="29" x14ac:dyDescent="0.35">
      <c r="A6" s="8" t="s">
        <v>57</v>
      </c>
      <c r="B6" s="8">
        <v>1</v>
      </c>
      <c r="C6" s="26">
        <v>18</v>
      </c>
      <c r="D6" s="24">
        <v>7</v>
      </c>
      <c r="E6" s="27">
        <f>SUM(F14,D24,D29,M15,K20,M23,K30,M33)</f>
        <v>49</v>
      </c>
      <c r="F6" s="8">
        <f>SUM(D14,F24,F29,K15,M20,K23,M30,K33)</f>
        <v>35</v>
      </c>
      <c r="G6" s="8">
        <f>E6-F6</f>
        <v>14</v>
      </c>
      <c r="H6" s="8" t="s">
        <v>136</v>
      </c>
      <c r="I6" s="8" t="s">
        <v>78</v>
      </c>
      <c r="J6" s="8"/>
      <c r="K6" s="8"/>
      <c r="L6" s="8"/>
      <c r="M6" s="8"/>
      <c r="N6" s="1"/>
    </row>
    <row r="7" spans="1:14" ht="29" x14ac:dyDescent="0.35">
      <c r="A7" s="8" t="s">
        <v>121</v>
      </c>
      <c r="B7" s="8">
        <v>3</v>
      </c>
      <c r="C7" s="26">
        <v>8</v>
      </c>
      <c r="D7" s="24">
        <v>6</v>
      </c>
      <c r="E7" s="27">
        <f>SUM(F18,D25,F30,K15,K19,M24,K33,M34)</f>
        <v>35</v>
      </c>
      <c r="F7" s="8">
        <f>SUM(D18,F25,D30,M15,M19,K24,M33,K34)</f>
        <v>28</v>
      </c>
      <c r="G7" s="8">
        <f>E7-F7</f>
        <v>7</v>
      </c>
      <c r="H7" s="42"/>
      <c r="I7" s="42"/>
      <c r="J7" s="8"/>
      <c r="K7" s="8"/>
      <c r="L7" s="8"/>
      <c r="M7" s="8"/>
      <c r="N7" s="1"/>
    </row>
    <row r="8" spans="1:14" ht="29" x14ac:dyDescent="0.35">
      <c r="H8" s="8"/>
      <c r="I8" s="8"/>
      <c r="J8" s="8"/>
      <c r="K8" s="8"/>
      <c r="L8" s="8"/>
      <c r="M8" s="8"/>
      <c r="N8" s="1"/>
    </row>
    <row r="9" spans="1:14" ht="29" x14ac:dyDescent="0.35">
      <c r="H9" s="8"/>
      <c r="I9" s="8"/>
      <c r="J9" s="8"/>
      <c r="K9" s="8"/>
      <c r="L9" s="8"/>
      <c r="M9" s="8"/>
      <c r="N9" s="1"/>
    </row>
    <row r="10" spans="1:14" ht="22" x14ac:dyDescent="0.3">
      <c r="A10" s="14" t="s">
        <v>118</v>
      </c>
      <c r="B10" s="16" t="s">
        <v>106</v>
      </c>
      <c r="C10" s="17" t="s">
        <v>107</v>
      </c>
      <c r="D10" s="28" t="s">
        <v>108</v>
      </c>
      <c r="E10" s="15"/>
      <c r="F10" s="15"/>
      <c r="G10" s="7"/>
      <c r="H10" s="7"/>
      <c r="I10" s="7"/>
      <c r="J10" s="7"/>
      <c r="K10" s="7"/>
      <c r="L10" s="7"/>
      <c r="M10" s="7"/>
      <c r="N10" s="1"/>
    </row>
    <row r="11" spans="1:14" ht="47" x14ac:dyDescent="0.55000000000000004">
      <c r="A11" s="37" t="s">
        <v>71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1"/>
    </row>
    <row r="12" spans="1:14" ht="29" x14ac:dyDescent="0.35">
      <c r="A12" s="10" t="s">
        <v>72</v>
      </c>
      <c r="B12" s="10" t="s">
        <v>73</v>
      </c>
      <c r="C12" s="10" t="s">
        <v>74</v>
      </c>
      <c r="D12" s="10" t="s">
        <v>76</v>
      </c>
      <c r="E12" s="10" t="s">
        <v>75</v>
      </c>
      <c r="F12" s="10" t="s">
        <v>76</v>
      </c>
      <c r="G12" s="11"/>
      <c r="H12" s="10" t="s">
        <v>72</v>
      </c>
      <c r="I12" s="10" t="s">
        <v>73</v>
      </c>
      <c r="J12" s="10" t="s">
        <v>74</v>
      </c>
      <c r="K12" s="10" t="s">
        <v>76</v>
      </c>
      <c r="L12" s="10" t="s">
        <v>75</v>
      </c>
      <c r="M12" s="10" t="s">
        <v>76</v>
      </c>
      <c r="N12" s="1"/>
    </row>
    <row r="13" spans="1:14" ht="29" x14ac:dyDescent="0.35">
      <c r="A13" s="19" t="s">
        <v>116</v>
      </c>
      <c r="B13" s="8" t="s">
        <v>92</v>
      </c>
      <c r="C13" s="20" t="s">
        <v>9</v>
      </c>
      <c r="D13" s="8">
        <v>7</v>
      </c>
      <c r="E13" s="21" t="s">
        <v>13</v>
      </c>
      <c r="F13" s="8">
        <v>8</v>
      </c>
      <c r="G13" s="11"/>
      <c r="H13" s="19" t="s">
        <v>112</v>
      </c>
      <c r="I13" s="8" t="s">
        <v>92</v>
      </c>
      <c r="J13" s="20" t="s">
        <v>12</v>
      </c>
      <c r="K13" s="8">
        <v>2</v>
      </c>
      <c r="L13" s="21" t="s">
        <v>9</v>
      </c>
      <c r="M13" s="8">
        <v>5</v>
      </c>
      <c r="N13" s="1"/>
    </row>
    <row r="14" spans="1:14" ht="29" x14ac:dyDescent="0.35">
      <c r="A14" s="19" t="s">
        <v>116</v>
      </c>
      <c r="B14" s="8" t="s">
        <v>93</v>
      </c>
      <c r="C14" s="20" t="s">
        <v>14</v>
      </c>
      <c r="D14" s="8">
        <v>6</v>
      </c>
      <c r="E14" s="21" t="s">
        <v>57</v>
      </c>
      <c r="F14" s="8">
        <v>14</v>
      </c>
      <c r="G14" s="11"/>
      <c r="H14" s="19" t="s">
        <v>112</v>
      </c>
      <c r="I14" s="8" t="s">
        <v>93</v>
      </c>
      <c r="J14" s="20" t="s">
        <v>14</v>
      </c>
      <c r="K14" s="8">
        <v>4</v>
      </c>
      <c r="L14" s="21" t="s">
        <v>13</v>
      </c>
      <c r="M14" s="8">
        <v>13</v>
      </c>
      <c r="N14" s="1"/>
    </row>
    <row r="15" spans="1:14" ht="29" x14ac:dyDescent="0.35">
      <c r="A15" s="22" t="s">
        <v>116</v>
      </c>
      <c r="B15" s="8" t="s">
        <v>94</v>
      </c>
      <c r="C15" s="20" t="s">
        <v>11</v>
      </c>
      <c r="D15" s="8">
        <v>0</v>
      </c>
      <c r="E15" s="21" t="s">
        <v>12</v>
      </c>
      <c r="F15" s="8">
        <v>3</v>
      </c>
      <c r="G15" s="11"/>
      <c r="H15" s="22" t="s">
        <v>112</v>
      </c>
      <c r="I15" s="8" t="s">
        <v>94</v>
      </c>
      <c r="J15" s="20" t="s">
        <v>121</v>
      </c>
      <c r="K15" s="8">
        <v>6</v>
      </c>
      <c r="L15" s="21" t="s">
        <v>57</v>
      </c>
      <c r="M15" s="8">
        <v>7</v>
      </c>
      <c r="N15" s="1"/>
    </row>
    <row r="16" spans="1:14" ht="29" x14ac:dyDescent="0.35">
      <c r="A16" s="22" t="s">
        <v>116</v>
      </c>
      <c r="B16" s="8" t="s">
        <v>95</v>
      </c>
      <c r="C16" s="8" t="s">
        <v>121</v>
      </c>
      <c r="D16" s="8"/>
      <c r="E16" s="8"/>
      <c r="F16" s="8"/>
      <c r="G16" s="11"/>
      <c r="H16" s="22" t="s">
        <v>112</v>
      </c>
      <c r="I16" s="8" t="s">
        <v>95</v>
      </c>
      <c r="J16" s="8" t="s">
        <v>11</v>
      </c>
      <c r="K16" s="8"/>
      <c r="L16" s="8"/>
      <c r="M16" s="8"/>
      <c r="N16" s="1"/>
    </row>
    <row r="17" spans="1:14" ht="29" x14ac:dyDescent="0.35">
      <c r="A17" s="23" t="s">
        <v>72</v>
      </c>
      <c r="B17" s="10" t="s">
        <v>73</v>
      </c>
      <c r="C17" s="10" t="s">
        <v>74</v>
      </c>
      <c r="D17" s="10" t="s">
        <v>76</v>
      </c>
      <c r="E17" s="10" t="s">
        <v>75</v>
      </c>
      <c r="F17" s="10" t="s">
        <v>76</v>
      </c>
      <c r="G17" s="11"/>
      <c r="H17" s="23" t="s">
        <v>72</v>
      </c>
      <c r="I17" s="10" t="s">
        <v>73</v>
      </c>
      <c r="J17" s="10" t="s">
        <v>74</v>
      </c>
      <c r="K17" s="10" t="s">
        <v>76</v>
      </c>
      <c r="L17" s="10" t="s">
        <v>75</v>
      </c>
      <c r="M17" s="10" t="s">
        <v>76</v>
      </c>
      <c r="N17" s="1"/>
    </row>
    <row r="18" spans="1:14" ht="29" x14ac:dyDescent="0.35">
      <c r="A18" s="19" t="s">
        <v>115</v>
      </c>
      <c r="B18" s="8" t="s">
        <v>92</v>
      </c>
      <c r="C18" s="20" t="s">
        <v>13</v>
      </c>
      <c r="D18" s="8">
        <v>7</v>
      </c>
      <c r="E18" s="21" t="s">
        <v>121</v>
      </c>
      <c r="F18" s="8">
        <v>8</v>
      </c>
      <c r="G18" s="11"/>
      <c r="H18" s="19" t="s">
        <v>111</v>
      </c>
      <c r="I18" s="8" t="s">
        <v>92</v>
      </c>
      <c r="J18" s="21" t="s">
        <v>11</v>
      </c>
      <c r="K18" s="8">
        <v>11</v>
      </c>
      <c r="L18" s="20" t="s">
        <v>14</v>
      </c>
      <c r="M18" s="8">
        <v>4</v>
      </c>
      <c r="N18" s="1"/>
    </row>
    <row r="19" spans="1:14" ht="29" x14ac:dyDescent="0.35">
      <c r="A19" s="19" t="s">
        <v>115</v>
      </c>
      <c r="B19" s="8" t="s">
        <v>93</v>
      </c>
      <c r="C19" s="21" t="s">
        <v>12</v>
      </c>
      <c r="D19" s="8">
        <v>8</v>
      </c>
      <c r="E19" s="20" t="s">
        <v>14</v>
      </c>
      <c r="F19" s="8">
        <v>3</v>
      </c>
      <c r="G19" s="11"/>
      <c r="H19" s="19" t="s">
        <v>111</v>
      </c>
      <c r="I19" s="8" t="s">
        <v>93</v>
      </c>
      <c r="J19" s="20" t="s">
        <v>121</v>
      </c>
      <c r="K19" s="8">
        <v>4</v>
      </c>
      <c r="L19" s="21" t="s">
        <v>12</v>
      </c>
      <c r="M19" s="8">
        <v>6</v>
      </c>
      <c r="N19" s="1"/>
    </row>
    <row r="20" spans="1:14" ht="29" x14ac:dyDescent="0.35">
      <c r="A20" s="22" t="s">
        <v>115</v>
      </c>
      <c r="B20" s="8" t="s">
        <v>94</v>
      </c>
      <c r="C20" s="21" t="s">
        <v>11</v>
      </c>
      <c r="D20" s="8">
        <v>7</v>
      </c>
      <c r="E20" s="20" t="s">
        <v>9</v>
      </c>
      <c r="F20" s="8">
        <v>3</v>
      </c>
      <c r="G20" s="11"/>
      <c r="H20" s="22" t="s">
        <v>111</v>
      </c>
      <c r="I20" s="8" t="s">
        <v>94</v>
      </c>
      <c r="J20" s="20" t="s">
        <v>57</v>
      </c>
      <c r="K20" s="8">
        <v>6</v>
      </c>
      <c r="L20" s="21" t="s">
        <v>13</v>
      </c>
      <c r="M20" s="8">
        <v>9</v>
      </c>
      <c r="N20" s="1"/>
    </row>
    <row r="21" spans="1:14" ht="29" x14ac:dyDescent="0.35">
      <c r="A21" s="22" t="s">
        <v>115</v>
      </c>
      <c r="B21" s="8" t="s">
        <v>95</v>
      </c>
      <c r="C21" s="8" t="s">
        <v>57</v>
      </c>
      <c r="D21" s="8"/>
      <c r="E21" s="8"/>
      <c r="F21" s="8"/>
      <c r="G21" s="11"/>
      <c r="H21" s="22" t="s">
        <v>111</v>
      </c>
      <c r="I21" s="8" t="s">
        <v>95</v>
      </c>
      <c r="J21" s="8" t="s">
        <v>9</v>
      </c>
      <c r="K21" s="8"/>
      <c r="L21" s="8"/>
      <c r="M21" s="8"/>
      <c r="N21" s="1"/>
    </row>
    <row r="22" spans="1:14" ht="29" x14ac:dyDescent="0.35">
      <c r="A22" s="23" t="s">
        <v>72</v>
      </c>
      <c r="B22" s="10" t="s">
        <v>73</v>
      </c>
      <c r="C22" s="10" t="s">
        <v>74</v>
      </c>
      <c r="D22" s="10" t="s">
        <v>76</v>
      </c>
      <c r="E22" s="10" t="s">
        <v>75</v>
      </c>
      <c r="F22" s="10" t="s">
        <v>76</v>
      </c>
      <c r="G22" s="11"/>
      <c r="H22" s="23" t="s">
        <v>72</v>
      </c>
      <c r="I22" s="10" t="s">
        <v>73</v>
      </c>
      <c r="J22" s="10" t="s">
        <v>74</v>
      </c>
      <c r="K22" s="10" t="s">
        <v>76</v>
      </c>
      <c r="L22" s="10" t="s">
        <v>75</v>
      </c>
      <c r="M22" s="10" t="s">
        <v>76</v>
      </c>
      <c r="N22" s="1"/>
    </row>
    <row r="23" spans="1:14" ht="29" x14ac:dyDescent="0.35">
      <c r="A23" s="19" t="s">
        <v>114</v>
      </c>
      <c r="B23" s="8" t="s">
        <v>92</v>
      </c>
      <c r="C23" s="20" t="s">
        <v>14</v>
      </c>
      <c r="D23" s="8">
        <v>0</v>
      </c>
      <c r="E23" s="21" t="s">
        <v>9</v>
      </c>
      <c r="F23" s="8">
        <v>3</v>
      </c>
      <c r="G23" s="11"/>
      <c r="H23" s="19" t="s">
        <v>110</v>
      </c>
      <c r="I23" s="8" t="s">
        <v>92</v>
      </c>
      <c r="J23" s="20" t="s">
        <v>11</v>
      </c>
      <c r="K23" s="8">
        <v>4</v>
      </c>
      <c r="L23" s="21" t="s">
        <v>57</v>
      </c>
      <c r="M23" s="8">
        <v>6</v>
      </c>
      <c r="N23" s="1"/>
    </row>
    <row r="24" spans="1:14" ht="29" x14ac:dyDescent="0.35">
      <c r="A24" s="19" t="s">
        <v>114</v>
      </c>
      <c r="B24" s="8" t="s">
        <v>93</v>
      </c>
      <c r="C24" s="21" t="s">
        <v>57</v>
      </c>
      <c r="D24" s="8">
        <v>8</v>
      </c>
      <c r="E24" s="20" t="s">
        <v>12</v>
      </c>
      <c r="F24" s="8">
        <v>6</v>
      </c>
      <c r="G24" s="11"/>
      <c r="H24" s="19" t="s">
        <v>110</v>
      </c>
      <c r="I24" s="8" t="s">
        <v>93</v>
      </c>
      <c r="J24" s="34" t="s">
        <v>9</v>
      </c>
      <c r="K24" s="8">
        <v>6</v>
      </c>
      <c r="L24" s="34" t="s">
        <v>121</v>
      </c>
      <c r="M24" s="8">
        <v>6</v>
      </c>
      <c r="N24" s="1"/>
    </row>
    <row r="25" spans="1:14" ht="29" x14ac:dyDescent="0.35">
      <c r="A25" s="22" t="s">
        <v>114</v>
      </c>
      <c r="B25" s="8" t="s">
        <v>94</v>
      </c>
      <c r="C25" s="34" t="s">
        <v>121</v>
      </c>
      <c r="D25" s="8">
        <v>0</v>
      </c>
      <c r="E25" s="34" t="s">
        <v>11</v>
      </c>
      <c r="F25" s="8">
        <v>0</v>
      </c>
      <c r="G25" s="11"/>
      <c r="H25" s="22" t="s">
        <v>110</v>
      </c>
      <c r="I25" s="8" t="s">
        <v>94</v>
      </c>
      <c r="J25" s="20" t="s">
        <v>12</v>
      </c>
      <c r="K25" s="8">
        <v>3</v>
      </c>
      <c r="L25" s="21" t="s">
        <v>13</v>
      </c>
      <c r="M25" s="8">
        <v>4</v>
      </c>
      <c r="N25" s="1"/>
    </row>
    <row r="26" spans="1:14" ht="29" x14ac:dyDescent="0.35">
      <c r="A26" s="22" t="s">
        <v>114</v>
      </c>
      <c r="B26" s="8" t="s">
        <v>95</v>
      </c>
      <c r="C26" s="8" t="s">
        <v>13</v>
      </c>
      <c r="D26" s="8"/>
      <c r="E26" s="8"/>
      <c r="F26" s="8"/>
      <c r="G26" s="11"/>
      <c r="H26" s="22" t="s">
        <v>110</v>
      </c>
      <c r="I26" s="8" t="s">
        <v>95</v>
      </c>
      <c r="J26" s="8" t="s">
        <v>14</v>
      </c>
      <c r="K26" s="8"/>
      <c r="L26" s="8"/>
      <c r="M26" s="8"/>
      <c r="N26" s="1"/>
    </row>
    <row r="27" spans="1:14" ht="29" x14ac:dyDescent="0.35">
      <c r="A27" s="23" t="s">
        <v>72</v>
      </c>
      <c r="B27" s="10" t="s">
        <v>73</v>
      </c>
      <c r="C27" s="10" t="s">
        <v>74</v>
      </c>
      <c r="D27" s="10" t="s">
        <v>76</v>
      </c>
      <c r="E27" s="10" t="s">
        <v>75</v>
      </c>
      <c r="F27" s="10" t="s">
        <v>76</v>
      </c>
      <c r="G27" s="11"/>
      <c r="H27" s="23" t="s">
        <v>72</v>
      </c>
      <c r="I27" s="10" t="s">
        <v>73</v>
      </c>
      <c r="J27" s="10" t="s">
        <v>74</v>
      </c>
      <c r="K27" s="10" t="s">
        <v>76</v>
      </c>
      <c r="L27" s="10" t="s">
        <v>75</v>
      </c>
      <c r="M27" s="10" t="s">
        <v>76</v>
      </c>
      <c r="N27" s="1"/>
    </row>
    <row r="28" spans="1:14" ht="29" x14ac:dyDescent="0.35">
      <c r="A28" s="19" t="s">
        <v>113</v>
      </c>
      <c r="B28" s="8" t="s">
        <v>92</v>
      </c>
      <c r="C28" s="20" t="s">
        <v>13</v>
      </c>
      <c r="D28" s="8">
        <v>6</v>
      </c>
      <c r="E28" s="21" t="s">
        <v>11</v>
      </c>
      <c r="F28" s="8">
        <v>11</v>
      </c>
      <c r="G28" s="11"/>
      <c r="H28" s="19" t="s">
        <v>109</v>
      </c>
      <c r="I28" s="8" t="s">
        <v>92</v>
      </c>
      <c r="J28" s="21" t="s">
        <v>13</v>
      </c>
      <c r="K28" s="8">
        <v>5</v>
      </c>
      <c r="L28" s="20" t="s">
        <v>9</v>
      </c>
      <c r="M28" s="8">
        <v>2</v>
      </c>
      <c r="N28" s="1"/>
    </row>
    <row r="29" spans="1:14" ht="29" x14ac:dyDescent="0.35">
      <c r="A29" s="19" t="s">
        <v>113</v>
      </c>
      <c r="B29" s="8" t="s">
        <v>93</v>
      </c>
      <c r="C29" s="21" t="s">
        <v>57</v>
      </c>
      <c r="D29" s="8">
        <v>5</v>
      </c>
      <c r="E29" s="20" t="s">
        <v>9</v>
      </c>
      <c r="F29" s="8">
        <v>4</v>
      </c>
      <c r="G29" s="11"/>
      <c r="H29" s="19" t="s">
        <v>109</v>
      </c>
      <c r="I29" s="8" t="s">
        <v>93</v>
      </c>
      <c r="J29" s="8"/>
      <c r="K29" s="8"/>
      <c r="L29" s="8"/>
      <c r="M29" s="8"/>
      <c r="N29" s="1"/>
    </row>
    <row r="30" spans="1:14" ht="29" x14ac:dyDescent="0.35">
      <c r="A30" s="22" t="s">
        <v>113</v>
      </c>
      <c r="B30" s="8" t="s">
        <v>94</v>
      </c>
      <c r="C30" s="20" t="s">
        <v>14</v>
      </c>
      <c r="D30" s="8">
        <v>2</v>
      </c>
      <c r="E30" s="21" t="s">
        <v>121</v>
      </c>
      <c r="F30" s="8">
        <v>11</v>
      </c>
      <c r="G30" s="11"/>
      <c r="H30" s="22" t="s">
        <v>109</v>
      </c>
      <c r="I30" s="8" t="s">
        <v>94</v>
      </c>
      <c r="J30" s="21" t="s">
        <v>57</v>
      </c>
      <c r="K30" s="8">
        <v>3</v>
      </c>
      <c r="L30" s="20" t="s">
        <v>14</v>
      </c>
      <c r="M30" s="8">
        <v>0</v>
      </c>
      <c r="N30" s="1"/>
    </row>
    <row r="31" spans="1:14" ht="29" x14ac:dyDescent="0.35">
      <c r="A31" s="22" t="s">
        <v>113</v>
      </c>
      <c r="B31" s="8" t="s">
        <v>95</v>
      </c>
      <c r="C31" s="8" t="s">
        <v>12</v>
      </c>
      <c r="D31" s="8"/>
      <c r="E31" s="8"/>
      <c r="F31" s="8"/>
      <c r="G31" s="11"/>
      <c r="H31" s="47" t="s">
        <v>109</v>
      </c>
      <c r="I31" s="8" t="s">
        <v>95</v>
      </c>
      <c r="J31" s="8" t="s">
        <v>121</v>
      </c>
      <c r="K31" s="8"/>
      <c r="L31" s="8"/>
      <c r="M31" s="8"/>
      <c r="N31" s="1"/>
    </row>
    <row r="32" spans="1:14" ht="29" x14ac:dyDescent="0.35">
      <c r="A32" s="13"/>
      <c r="B32" s="13"/>
      <c r="C32" s="13"/>
      <c r="D32" s="13"/>
      <c r="E32" s="13"/>
      <c r="F32" s="13"/>
      <c r="G32" s="13"/>
      <c r="H32" s="10" t="s">
        <v>72</v>
      </c>
      <c r="I32" s="10" t="s">
        <v>73</v>
      </c>
      <c r="J32" s="10" t="s">
        <v>74</v>
      </c>
      <c r="K32" s="10" t="s">
        <v>76</v>
      </c>
      <c r="L32" s="10" t="s">
        <v>75</v>
      </c>
      <c r="M32" s="10" t="s">
        <v>76</v>
      </c>
      <c r="N32" s="1"/>
    </row>
    <row r="33" spans="1:14" ht="29" x14ac:dyDescent="0.35">
      <c r="A33" s="13"/>
      <c r="B33" s="13"/>
      <c r="G33" s="13"/>
      <c r="H33" s="12" t="s">
        <v>119</v>
      </c>
      <c r="I33" s="8" t="s">
        <v>92</v>
      </c>
      <c r="J33" s="8" t="s">
        <v>121</v>
      </c>
      <c r="K33" s="8"/>
      <c r="L33" s="8" t="s">
        <v>57</v>
      </c>
      <c r="M33" s="8"/>
      <c r="N33" s="1"/>
    </row>
    <row r="34" spans="1:14" ht="29" x14ac:dyDescent="0.35">
      <c r="A34" s="13"/>
      <c r="B34" s="13"/>
      <c r="C34" s="13"/>
      <c r="D34" s="13"/>
      <c r="E34" s="13"/>
      <c r="F34" s="13"/>
      <c r="G34" s="13"/>
      <c r="H34" s="12" t="s">
        <v>119</v>
      </c>
      <c r="I34" s="8" t="s">
        <v>93</v>
      </c>
      <c r="J34" s="8" t="s">
        <v>13</v>
      </c>
      <c r="K34" s="8"/>
      <c r="L34" s="8" t="s">
        <v>9</v>
      </c>
      <c r="M34" s="8"/>
      <c r="N34" s="1"/>
    </row>
    <row r="35" spans="1:14" ht="29" x14ac:dyDescent="0.35">
      <c r="A35" s="13"/>
      <c r="B35" s="13"/>
      <c r="C35" s="13"/>
      <c r="D35" s="13"/>
      <c r="E35" s="13"/>
      <c r="F35" s="13"/>
      <c r="G35" s="13"/>
      <c r="H35" s="12" t="s">
        <v>119</v>
      </c>
      <c r="I35" s="8" t="s">
        <v>94</v>
      </c>
      <c r="J35" s="8" t="s">
        <v>14</v>
      </c>
      <c r="K35" s="8"/>
      <c r="L35" s="8" t="s">
        <v>121</v>
      </c>
      <c r="M35" s="8"/>
      <c r="N35" s="1"/>
    </row>
    <row r="36" spans="1:14" ht="29" x14ac:dyDescent="0.35">
      <c r="A36" s="13"/>
      <c r="B36" s="13"/>
      <c r="C36" s="13"/>
      <c r="D36" s="13"/>
      <c r="E36" s="13"/>
      <c r="F36" s="13"/>
      <c r="G36" s="13"/>
      <c r="N36" s="1"/>
    </row>
    <row r="37" spans="1:14" x14ac:dyDescent="0.2">
      <c r="A37" s="1"/>
      <c r="B37" s="1"/>
      <c r="C37" s="1"/>
      <c r="D37" s="1"/>
      <c r="E37" s="1"/>
      <c r="F37" s="1"/>
      <c r="G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3">
    <mergeCell ref="A11:M11"/>
    <mergeCell ref="A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9349-1E83-CC4A-BC63-0AB361B7A060}">
  <dimension ref="A1:N38"/>
  <sheetViews>
    <sheetView topLeftCell="B9" zoomScale="61" workbookViewId="0">
      <selection activeCell="M32" sqref="M32"/>
    </sheetView>
  </sheetViews>
  <sheetFormatPr baseColWidth="10" defaultRowHeight="16" x14ac:dyDescent="0.2"/>
  <cols>
    <col min="1" max="1" width="32.33203125" customWidth="1"/>
    <col min="2" max="2" width="16.5" customWidth="1"/>
    <col min="3" max="3" width="32.1640625" customWidth="1"/>
    <col min="4" max="4" width="15.33203125" customWidth="1"/>
    <col min="5" max="5" width="31.83203125" customWidth="1"/>
    <col min="6" max="6" width="20.1640625" customWidth="1"/>
    <col min="7" max="7" width="22.83203125" customWidth="1"/>
    <col min="8" max="8" width="32.1640625" customWidth="1"/>
    <col min="9" max="9" width="16.33203125" customWidth="1"/>
    <col min="10" max="10" width="31.6640625" customWidth="1"/>
    <col min="11" max="11" width="14.33203125" bestFit="1" customWidth="1"/>
    <col min="12" max="12" width="34" customWidth="1"/>
  </cols>
  <sheetData>
    <row r="1" spans="1:14" ht="47" x14ac:dyDescent="0.55000000000000004">
      <c r="A1" s="35" t="s">
        <v>82</v>
      </c>
      <c r="B1" s="35"/>
      <c r="C1" s="35"/>
      <c r="D1" s="35"/>
      <c r="E1" s="35"/>
      <c r="F1" s="35"/>
      <c r="G1" s="1"/>
      <c r="H1" s="36" t="s">
        <v>91</v>
      </c>
      <c r="I1" s="36"/>
      <c r="J1" s="36"/>
      <c r="K1" s="36"/>
      <c r="L1" s="36"/>
      <c r="M1" s="36"/>
      <c r="N1" s="1"/>
    </row>
    <row r="2" spans="1:14" ht="29" x14ac:dyDescent="0.35">
      <c r="A2" s="6" t="s">
        <v>65</v>
      </c>
      <c r="B2" s="6" t="s">
        <v>66</v>
      </c>
      <c r="C2" s="6" t="s">
        <v>67</v>
      </c>
      <c r="D2" s="25" t="s">
        <v>124</v>
      </c>
      <c r="E2" s="6" t="s">
        <v>68</v>
      </c>
      <c r="F2" s="6" t="s">
        <v>69</v>
      </c>
      <c r="G2" s="6" t="s">
        <v>70</v>
      </c>
      <c r="H2" s="10" t="s">
        <v>72</v>
      </c>
      <c r="I2" s="10" t="s">
        <v>73</v>
      </c>
      <c r="J2" s="10" t="s">
        <v>74</v>
      </c>
      <c r="K2" s="10" t="s">
        <v>76</v>
      </c>
      <c r="L2" s="10" t="s">
        <v>75</v>
      </c>
      <c r="M2" s="10" t="s">
        <v>76</v>
      </c>
      <c r="N2" s="1"/>
    </row>
    <row r="3" spans="1:14" ht="32" x14ac:dyDescent="0.4">
      <c r="A3" s="9" t="s">
        <v>17</v>
      </c>
      <c r="B3" s="9">
        <v>6</v>
      </c>
      <c r="C3" s="29">
        <v>6</v>
      </c>
      <c r="D3" s="41">
        <v>7</v>
      </c>
      <c r="E3" s="30">
        <f>SUM(D16,D18,F26,D29,M15,K20,K26,M32)</f>
        <v>33</v>
      </c>
      <c r="F3" s="9">
        <f>SUM(F16,F18,D26,F29,K15,M20,M26,K32)</f>
        <v>46</v>
      </c>
      <c r="G3" s="9">
        <f>E3-F3</f>
        <v>-13</v>
      </c>
      <c r="H3" s="8" t="s">
        <v>127</v>
      </c>
      <c r="I3" s="8" t="s">
        <v>129</v>
      </c>
      <c r="J3" s="8" t="s">
        <v>131</v>
      </c>
      <c r="K3" s="8"/>
      <c r="L3" s="8" t="s">
        <v>132</v>
      </c>
      <c r="M3" s="8"/>
      <c r="N3" s="1"/>
    </row>
    <row r="4" spans="1:14" ht="32" x14ac:dyDescent="0.4">
      <c r="A4" s="9" t="s">
        <v>48</v>
      </c>
      <c r="B4" s="9">
        <v>7</v>
      </c>
      <c r="C4" s="29">
        <v>1</v>
      </c>
      <c r="D4" s="41">
        <v>7</v>
      </c>
      <c r="E4" s="30">
        <f>SUM(D13,F20,D26,F28,K13,K19,M27,M29)</f>
        <v>36</v>
      </c>
      <c r="F4" s="9">
        <f>SUM(F13,D20,F26,D28,M13,M19,K27,K29)</f>
        <v>59</v>
      </c>
      <c r="G4" s="9">
        <f t="shared" ref="G4:G10" si="0">E4-F4</f>
        <v>-23</v>
      </c>
      <c r="H4" s="8" t="s">
        <v>127</v>
      </c>
      <c r="I4" s="8" t="s">
        <v>130</v>
      </c>
      <c r="J4" s="8" t="s">
        <v>133</v>
      </c>
      <c r="K4" s="8"/>
      <c r="L4" s="8" t="s">
        <v>134</v>
      </c>
      <c r="M4" s="8"/>
      <c r="N4" s="1"/>
    </row>
    <row r="5" spans="1:14" ht="32" x14ac:dyDescent="0.4">
      <c r="A5" s="9" t="s">
        <v>15</v>
      </c>
      <c r="B5" s="9">
        <v>1</v>
      </c>
      <c r="C5" s="29">
        <v>19</v>
      </c>
      <c r="D5" s="41">
        <v>7</v>
      </c>
      <c r="E5" s="30">
        <f>SUM(D15,D19,D23,F31,M13,M20,K22,M31)</f>
        <v>75</v>
      </c>
      <c r="F5" s="9">
        <f>SUM(F15,F19,F23,D31,K13,K20,M22,K31)</f>
        <v>29</v>
      </c>
      <c r="G5" s="9">
        <f t="shared" si="0"/>
        <v>46</v>
      </c>
      <c r="H5" s="8"/>
      <c r="I5" s="8"/>
      <c r="J5" s="8"/>
      <c r="K5" s="8"/>
      <c r="L5" s="8"/>
      <c r="M5" s="8"/>
      <c r="N5" s="1"/>
    </row>
    <row r="6" spans="1:14" ht="32" x14ac:dyDescent="0.4">
      <c r="A6" s="9" t="s">
        <v>58</v>
      </c>
      <c r="B6" s="9">
        <v>5</v>
      </c>
      <c r="C6" s="29">
        <v>9</v>
      </c>
      <c r="D6" s="41">
        <v>7</v>
      </c>
      <c r="E6" s="30">
        <f>SUM(F14,D21,F25,D28,K16,M22,M26,K30)</f>
        <v>45</v>
      </c>
      <c r="F6" s="9">
        <f>SUM(D14,F21,D25,F28,M16,K22,K26,M30)</f>
        <v>52</v>
      </c>
      <c r="G6" s="9">
        <f t="shared" si="0"/>
        <v>-7</v>
      </c>
      <c r="H6" s="8" t="s">
        <v>128</v>
      </c>
      <c r="I6" s="8" t="s">
        <v>78</v>
      </c>
      <c r="J6" s="8"/>
      <c r="K6" s="8"/>
      <c r="L6" s="8"/>
      <c r="M6" s="8"/>
      <c r="N6" s="1"/>
    </row>
    <row r="7" spans="1:14" ht="32" x14ac:dyDescent="0.4">
      <c r="A7" s="9" t="s">
        <v>51</v>
      </c>
      <c r="B7" s="9">
        <v>8</v>
      </c>
      <c r="C7" s="29">
        <v>1</v>
      </c>
      <c r="D7" s="41">
        <v>7</v>
      </c>
      <c r="E7" s="30">
        <f>SUM(F15,F18,D25,F30,M14,K24,K27,K31)</f>
        <v>27</v>
      </c>
      <c r="F7" s="9">
        <f>SUM(D15,D18,F25,D30,K14,M24,M27,M31)</f>
        <v>75</v>
      </c>
      <c r="G7" s="9">
        <f t="shared" si="0"/>
        <v>-48</v>
      </c>
      <c r="H7" s="42"/>
      <c r="I7" s="42"/>
      <c r="J7" s="8"/>
      <c r="K7" s="8"/>
      <c r="L7" s="8"/>
      <c r="M7" s="8"/>
      <c r="N7" s="1"/>
    </row>
    <row r="8" spans="1:14" ht="32" x14ac:dyDescent="0.4">
      <c r="A8" s="9" t="s">
        <v>55</v>
      </c>
      <c r="B8" s="9">
        <v>3</v>
      </c>
      <c r="C8" s="29">
        <v>13</v>
      </c>
      <c r="D8" s="41">
        <v>7</v>
      </c>
      <c r="E8" s="30">
        <f>SUM(D14,F19,D24,F29,K14,M19,M23,M30)</f>
        <v>52</v>
      </c>
      <c r="F8" s="9">
        <f>SUM(F14,D19,F24,D29,M14,K19,K23,K30)</f>
        <v>42</v>
      </c>
      <c r="G8" s="9">
        <f t="shared" si="0"/>
        <v>10</v>
      </c>
      <c r="H8" s="8"/>
      <c r="I8" s="8"/>
      <c r="J8" s="8"/>
      <c r="K8" s="8"/>
      <c r="L8" s="8"/>
      <c r="M8" s="8"/>
    </row>
    <row r="9" spans="1:14" ht="32" x14ac:dyDescent="0.4">
      <c r="A9" s="9" t="s">
        <v>63</v>
      </c>
      <c r="B9" s="9">
        <v>2</v>
      </c>
      <c r="C9" s="29">
        <v>19</v>
      </c>
      <c r="D9" s="41">
        <v>7</v>
      </c>
      <c r="E9" s="30">
        <f>SUM(F13,F21,F23,D30,K15,M18,K23,K29)</f>
        <v>67</v>
      </c>
      <c r="F9" s="9">
        <f>SUM(D13,D21,D23,F30,M15,K18,M23,M29)</f>
        <v>40</v>
      </c>
      <c r="G9" s="9">
        <f t="shared" si="0"/>
        <v>27</v>
      </c>
      <c r="H9" s="8"/>
      <c r="I9" s="8"/>
      <c r="J9" s="8"/>
      <c r="K9" s="8"/>
      <c r="L9" s="8"/>
      <c r="M9" s="8"/>
      <c r="N9" s="1"/>
    </row>
    <row r="10" spans="1:14" ht="32" x14ac:dyDescent="0.4">
      <c r="A10" s="9" t="s">
        <v>10</v>
      </c>
      <c r="B10" s="9">
        <v>4</v>
      </c>
      <c r="C10" s="29">
        <v>13</v>
      </c>
      <c r="D10" s="41">
        <v>7</v>
      </c>
      <c r="E10" s="30">
        <f>SUM(F16,D20,F24,D31,M16,K18,M24,K32)</f>
        <v>55</v>
      </c>
      <c r="F10" s="9">
        <f>SUM(D16,F20,D24,F31,K16,M18,K24,M32)</f>
        <v>47</v>
      </c>
      <c r="G10" s="9">
        <f t="shared" si="0"/>
        <v>8</v>
      </c>
      <c r="H10" s="43" t="s">
        <v>117</v>
      </c>
      <c r="I10" s="44" t="s">
        <v>106</v>
      </c>
      <c r="J10" s="45" t="s">
        <v>107</v>
      </c>
      <c r="K10" s="28" t="s">
        <v>108</v>
      </c>
      <c r="L10" s="1"/>
      <c r="M10" s="1"/>
      <c r="N10" s="1"/>
    </row>
    <row r="11" spans="1:14" ht="47" x14ac:dyDescent="0.55000000000000004">
      <c r="A11" s="35" t="s">
        <v>71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1"/>
    </row>
    <row r="12" spans="1:14" ht="29" x14ac:dyDescent="0.35">
      <c r="A12" s="10" t="s">
        <v>72</v>
      </c>
      <c r="B12" s="10" t="s">
        <v>73</v>
      </c>
      <c r="C12" s="10" t="s">
        <v>74</v>
      </c>
      <c r="D12" s="10" t="s">
        <v>76</v>
      </c>
      <c r="E12" s="10" t="s">
        <v>75</v>
      </c>
      <c r="F12" s="10" t="s">
        <v>76</v>
      </c>
      <c r="G12" s="11"/>
      <c r="H12" s="10" t="s">
        <v>72</v>
      </c>
      <c r="I12" s="10" t="s">
        <v>73</v>
      </c>
      <c r="J12" s="10" t="s">
        <v>74</v>
      </c>
      <c r="K12" s="10" t="s">
        <v>76</v>
      </c>
      <c r="L12" s="10" t="s">
        <v>75</v>
      </c>
      <c r="M12" s="10" t="s">
        <v>76</v>
      </c>
      <c r="N12" s="1"/>
    </row>
    <row r="13" spans="1:14" ht="29" x14ac:dyDescent="0.35">
      <c r="A13" s="19" t="s">
        <v>83</v>
      </c>
      <c r="B13" s="8" t="s">
        <v>77</v>
      </c>
      <c r="C13" s="20" t="s">
        <v>48</v>
      </c>
      <c r="D13" s="8">
        <v>8</v>
      </c>
      <c r="E13" s="21" t="s">
        <v>63</v>
      </c>
      <c r="F13" s="8">
        <v>10</v>
      </c>
      <c r="G13" s="11"/>
      <c r="H13" s="19" t="s">
        <v>87</v>
      </c>
      <c r="I13" s="8" t="s">
        <v>77</v>
      </c>
      <c r="J13" s="20" t="s">
        <v>48</v>
      </c>
      <c r="K13" s="8">
        <v>2</v>
      </c>
      <c r="L13" s="21" t="s">
        <v>15</v>
      </c>
      <c r="M13" s="8">
        <v>11</v>
      </c>
      <c r="N13" s="1"/>
    </row>
    <row r="14" spans="1:14" ht="29" x14ac:dyDescent="0.35">
      <c r="A14" s="19" t="s">
        <v>83</v>
      </c>
      <c r="B14" s="8" t="s">
        <v>78</v>
      </c>
      <c r="C14" s="21" t="s">
        <v>55</v>
      </c>
      <c r="D14" s="8">
        <v>9</v>
      </c>
      <c r="E14" s="20" t="s">
        <v>58</v>
      </c>
      <c r="F14" s="8">
        <v>6</v>
      </c>
      <c r="G14" s="11"/>
      <c r="H14" s="19" t="s">
        <v>87</v>
      </c>
      <c r="I14" s="8" t="s">
        <v>78</v>
      </c>
      <c r="J14" s="21" t="s">
        <v>55</v>
      </c>
      <c r="K14" s="8">
        <v>6</v>
      </c>
      <c r="L14" s="20" t="s">
        <v>51</v>
      </c>
      <c r="M14" s="8">
        <v>0</v>
      </c>
      <c r="N14" s="1"/>
    </row>
    <row r="15" spans="1:14" ht="29" x14ac:dyDescent="0.35">
      <c r="A15" s="19" t="s">
        <v>83</v>
      </c>
      <c r="B15" s="8" t="s">
        <v>79</v>
      </c>
      <c r="C15" s="21" t="s">
        <v>15</v>
      </c>
      <c r="D15" s="8">
        <v>13</v>
      </c>
      <c r="E15" s="20" t="s">
        <v>51</v>
      </c>
      <c r="F15" s="8">
        <v>7</v>
      </c>
      <c r="G15" s="11"/>
      <c r="H15" s="19" t="s">
        <v>87</v>
      </c>
      <c r="I15" s="8" t="s">
        <v>79</v>
      </c>
      <c r="J15" s="21" t="s">
        <v>63</v>
      </c>
      <c r="K15" s="8">
        <v>4</v>
      </c>
      <c r="L15" s="20" t="s">
        <v>17</v>
      </c>
      <c r="M15" s="8">
        <v>3</v>
      </c>
      <c r="N15" s="1"/>
    </row>
    <row r="16" spans="1:14" ht="29" x14ac:dyDescent="0.35">
      <c r="A16" s="19" t="s">
        <v>83</v>
      </c>
      <c r="B16" s="8" t="s">
        <v>80</v>
      </c>
      <c r="C16" s="20" t="s">
        <v>17</v>
      </c>
      <c r="D16" s="8">
        <v>3</v>
      </c>
      <c r="E16" s="21" t="s">
        <v>10</v>
      </c>
      <c r="F16" s="8">
        <v>5</v>
      </c>
      <c r="G16" s="11"/>
      <c r="H16" s="19" t="s">
        <v>87</v>
      </c>
      <c r="I16" s="8" t="s">
        <v>80</v>
      </c>
      <c r="J16" s="20" t="s">
        <v>58</v>
      </c>
      <c r="K16" s="8">
        <v>2</v>
      </c>
      <c r="L16" s="21" t="s">
        <v>10</v>
      </c>
      <c r="M16" s="8">
        <v>8</v>
      </c>
      <c r="N16" s="1"/>
    </row>
    <row r="17" spans="1:14" ht="29" x14ac:dyDescent="0.35">
      <c r="A17" s="10" t="s">
        <v>72</v>
      </c>
      <c r="B17" s="10" t="s">
        <v>73</v>
      </c>
      <c r="C17" s="10" t="s">
        <v>74</v>
      </c>
      <c r="D17" s="10" t="s">
        <v>76</v>
      </c>
      <c r="E17" s="10" t="s">
        <v>75</v>
      </c>
      <c r="F17" s="10" t="s">
        <v>76</v>
      </c>
      <c r="G17" s="11"/>
      <c r="H17" s="10" t="s">
        <v>72</v>
      </c>
      <c r="I17" s="10" t="s">
        <v>73</v>
      </c>
      <c r="J17" s="10" t="s">
        <v>74</v>
      </c>
      <c r="K17" s="10" t="s">
        <v>76</v>
      </c>
      <c r="L17" s="10" t="s">
        <v>75</v>
      </c>
      <c r="M17" s="10" t="s">
        <v>76</v>
      </c>
      <c r="N17" s="1"/>
    </row>
    <row r="18" spans="1:14" ht="29" x14ac:dyDescent="0.35">
      <c r="A18" s="19" t="s">
        <v>84</v>
      </c>
      <c r="B18" s="8" t="s">
        <v>77</v>
      </c>
      <c r="C18" s="21" t="s">
        <v>17</v>
      </c>
      <c r="D18" s="8">
        <v>7</v>
      </c>
      <c r="E18" s="20" t="s">
        <v>51</v>
      </c>
      <c r="F18" s="8">
        <v>4</v>
      </c>
      <c r="G18" s="11"/>
      <c r="H18" s="19" t="s">
        <v>88</v>
      </c>
      <c r="I18" s="8" t="s">
        <v>77</v>
      </c>
      <c r="J18" s="20" t="s">
        <v>10</v>
      </c>
      <c r="K18" s="8">
        <v>3</v>
      </c>
      <c r="L18" s="21" t="s">
        <v>63</v>
      </c>
      <c r="M18" s="8">
        <v>10</v>
      </c>
      <c r="N18" s="1"/>
    </row>
    <row r="19" spans="1:14" ht="29" x14ac:dyDescent="0.35">
      <c r="A19" s="19" t="s">
        <v>84</v>
      </c>
      <c r="B19" s="8" t="s">
        <v>78</v>
      </c>
      <c r="C19" s="21" t="s">
        <v>15</v>
      </c>
      <c r="D19" s="8">
        <v>6</v>
      </c>
      <c r="E19" s="20" t="s">
        <v>55</v>
      </c>
      <c r="F19" s="8">
        <v>3</v>
      </c>
      <c r="G19" s="11"/>
      <c r="H19" s="19" t="s">
        <v>88</v>
      </c>
      <c r="I19" s="8" t="s">
        <v>78</v>
      </c>
      <c r="J19" s="20" t="s">
        <v>48</v>
      </c>
      <c r="K19" s="8">
        <v>2</v>
      </c>
      <c r="L19" s="21" t="s">
        <v>55</v>
      </c>
      <c r="M19" s="8">
        <v>3</v>
      </c>
      <c r="N19" s="1"/>
    </row>
    <row r="20" spans="1:14" ht="29" x14ac:dyDescent="0.35">
      <c r="A20" s="19" t="s">
        <v>84</v>
      </c>
      <c r="B20" s="8" t="s">
        <v>79</v>
      </c>
      <c r="C20" s="21" t="s">
        <v>10</v>
      </c>
      <c r="D20" s="8">
        <v>7</v>
      </c>
      <c r="E20" s="20" t="s">
        <v>48</v>
      </c>
      <c r="F20" s="8">
        <v>6</v>
      </c>
      <c r="G20" s="11"/>
      <c r="H20" s="19" t="s">
        <v>88</v>
      </c>
      <c r="I20" s="8" t="s">
        <v>79</v>
      </c>
      <c r="J20" s="20" t="s">
        <v>17</v>
      </c>
      <c r="K20" s="8">
        <v>3</v>
      </c>
      <c r="L20" s="21" t="s">
        <v>15</v>
      </c>
      <c r="M20" s="8">
        <v>7</v>
      </c>
      <c r="N20" s="1"/>
    </row>
    <row r="21" spans="1:14" ht="29" x14ac:dyDescent="0.35">
      <c r="A21" s="19" t="s">
        <v>84</v>
      </c>
      <c r="B21" s="8" t="s">
        <v>80</v>
      </c>
      <c r="C21" s="20" t="s">
        <v>58</v>
      </c>
      <c r="D21" s="8">
        <v>7</v>
      </c>
      <c r="E21" s="21" t="s">
        <v>63</v>
      </c>
      <c r="F21" s="8">
        <v>9</v>
      </c>
      <c r="G21" s="11"/>
      <c r="H21" s="10" t="s">
        <v>72</v>
      </c>
      <c r="I21" s="10" t="s">
        <v>73</v>
      </c>
      <c r="J21" s="23" t="s">
        <v>74</v>
      </c>
      <c r="K21" s="23" t="s">
        <v>76</v>
      </c>
      <c r="L21" s="23" t="s">
        <v>75</v>
      </c>
      <c r="M21" s="23" t="s">
        <v>76</v>
      </c>
      <c r="N21" s="1"/>
    </row>
    <row r="22" spans="1:14" ht="29" x14ac:dyDescent="0.35">
      <c r="A22" s="10" t="s">
        <v>72</v>
      </c>
      <c r="B22" s="10" t="s">
        <v>73</v>
      </c>
      <c r="C22" s="10" t="s">
        <v>74</v>
      </c>
      <c r="D22" s="10" t="s">
        <v>76</v>
      </c>
      <c r="E22" s="10" t="s">
        <v>75</v>
      </c>
      <c r="F22" s="10" t="s">
        <v>76</v>
      </c>
      <c r="G22" s="11"/>
      <c r="H22" s="19" t="s">
        <v>89</v>
      </c>
      <c r="I22" s="8" t="s">
        <v>77</v>
      </c>
      <c r="J22" s="21" t="s">
        <v>15</v>
      </c>
      <c r="K22" s="8">
        <v>7</v>
      </c>
      <c r="L22" s="20" t="s">
        <v>58</v>
      </c>
      <c r="M22" s="8">
        <v>3</v>
      </c>
      <c r="N22" s="1"/>
    </row>
    <row r="23" spans="1:14" ht="29" x14ac:dyDescent="0.35">
      <c r="A23" s="19" t="s">
        <v>85</v>
      </c>
      <c r="B23" s="8" t="s">
        <v>77</v>
      </c>
      <c r="C23" s="34" t="s">
        <v>15</v>
      </c>
      <c r="D23" s="8">
        <v>5</v>
      </c>
      <c r="E23" s="34" t="s">
        <v>63</v>
      </c>
      <c r="F23" s="8">
        <v>5</v>
      </c>
      <c r="G23" s="11"/>
      <c r="H23" s="19" t="s">
        <v>89</v>
      </c>
      <c r="I23" s="8" t="s">
        <v>78</v>
      </c>
      <c r="J23" s="21" t="s">
        <v>63</v>
      </c>
      <c r="K23" s="8">
        <v>11</v>
      </c>
      <c r="L23" s="20" t="s">
        <v>55</v>
      </c>
      <c r="M23" s="8">
        <v>7</v>
      </c>
      <c r="N23" s="1"/>
    </row>
    <row r="24" spans="1:14" ht="29" x14ac:dyDescent="0.35">
      <c r="A24" s="19" t="s">
        <v>85</v>
      </c>
      <c r="B24" s="8" t="s">
        <v>78</v>
      </c>
      <c r="C24" s="34" t="s">
        <v>55</v>
      </c>
      <c r="D24" s="8">
        <v>8</v>
      </c>
      <c r="E24" s="34" t="s">
        <v>10</v>
      </c>
      <c r="F24" s="8">
        <v>8</v>
      </c>
      <c r="G24" s="11"/>
      <c r="H24" s="19" t="s">
        <v>89</v>
      </c>
      <c r="I24" s="8" t="s">
        <v>79</v>
      </c>
      <c r="J24" s="20" t="s">
        <v>51</v>
      </c>
      <c r="K24" s="8">
        <v>4</v>
      </c>
      <c r="L24" s="21" t="s">
        <v>10</v>
      </c>
      <c r="M24" s="8">
        <v>14</v>
      </c>
      <c r="N24" s="1"/>
    </row>
    <row r="25" spans="1:14" ht="29" x14ac:dyDescent="0.35">
      <c r="A25" s="19" t="s">
        <v>85</v>
      </c>
      <c r="B25" s="8" t="s">
        <v>79</v>
      </c>
      <c r="C25" s="20" t="s">
        <v>51</v>
      </c>
      <c r="D25" s="8">
        <v>2</v>
      </c>
      <c r="E25" s="21" t="s">
        <v>58</v>
      </c>
      <c r="F25" s="8">
        <v>5</v>
      </c>
      <c r="G25" s="11"/>
      <c r="H25" s="10" t="s">
        <v>72</v>
      </c>
      <c r="I25" s="10" t="s">
        <v>73</v>
      </c>
      <c r="J25" s="23" t="s">
        <v>74</v>
      </c>
      <c r="K25" s="23" t="s">
        <v>76</v>
      </c>
      <c r="L25" s="23" t="s">
        <v>75</v>
      </c>
      <c r="M25" s="23" t="s">
        <v>76</v>
      </c>
      <c r="N25" s="1"/>
    </row>
    <row r="26" spans="1:14" ht="29" x14ac:dyDescent="0.35">
      <c r="A26" s="19" t="s">
        <v>85</v>
      </c>
      <c r="B26" s="8" t="s">
        <v>80</v>
      </c>
      <c r="C26" s="20" t="s">
        <v>48</v>
      </c>
      <c r="D26" s="8">
        <v>4</v>
      </c>
      <c r="E26" s="21" t="s">
        <v>17</v>
      </c>
      <c r="F26" s="8">
        <v>5</v>
      </c>
      <c r="G26" s="11"/>
      <c r="H26" s="19" t="s">
        <v>90</v>
      </c>
      <c r="I26" s="26" t="s">
        <v>77</v>
      </c>
      <c r="J26" s="20" t="s">
        <v>17</v>
      </c>
      <c r="K26" s="8">
        <v>5</v>
      </c>
      <c r="L26" s="21" t="s">
        <v>58</v>
      </c>
      <c r="M26" s="8">
        <v>7</v>
      </c>
      <c r="N26" s="1"/>
    </row>
    <row r="27" spans="1:14" ht="29" x14ac:dyDescent="0.35">
      <c r="A27" s="10" t="s">
        <v>72</v>
      </c>
      <c r="B27" s="10" t="s">
        <v>73</v>
      </c>
      <c r="C27" s="10" t="s">
        <v>74</v>
      </c>
      <c r="D27" s="10" t="s">
        <v>76</v>
      </c>
      <c r="E27" s="10" t="s">
        <v>75</v>
      </c>
      <c r="F27" s="10" t="s">
        <v>76</v>
      </c>
      <c r="G27" s="11"/>
      <c r="H27" s="19" t="s">
        <v>90</v>
      </c>
      <c r="I27" s="26" t="s">
        <v>78</v>
      </c>
      <c r="J27" s="34" t="s">
        <v>51</v>
      </c>
      <c r="K27" s="8">
        <v>5</v>
      </c>
      <c r="L27" s="34" t="s">
        <v>48</v>
      </c>
      <c r="M27" s="8">
        <v>5</v>
      </c>
      <c r="N27" s="1"/>
    </row>
    <row r="28" spans="1:14" ht="29" x14ac:dyDescent="0.35">
      <c r="A28" s="19" t="s">
        <v>86</v>
      </c>
      <c r="B28" s="8" t="s">
        <v>77</v>
      </c>
      <c r="C28" s="21" t="s">
        <v>58</v>
      </c>
      <c r="D28" s="8">
        <v>11</v>
      </c>
      <c r="E28" s="20" t="s">
        <v>48</v>
      </c>
      <c r="F28" s="8">
        <v>5</v>
      </c>
      <c r="G28" s="11"/>
      <c r="H28" s="10" t="s">
        <v>72</v>
      </c>
      <c r="I28" s="10" t="s">
        <v>73</v>
      </c>
      <c r="J28" s="23" t="s">
        <v>74</v>
      </c>
      <c r="K28" s="23" t="s">
        <v>76</v>
      </c>
      <c r="L28" s="23" t="s">
        <v>75</v>
      </c>
      <c r="M28" s="23" t="s">
        <v>76</v>
      </c>
      <c r="N28" s="1"/>
    </row>
    <row r="29" spans="1:14" ht="29" x14ac:dyDescent="0.35">
      <c r="A29" s="19" t="s">
        <v>86</v>
      </c>
      <c r="B29" s="8" t="s">
        <v>78</v>
      </c>
      <c r="C29" s="20" t="s">
        <v>17</v>
      </c>
      <c r="D29" s="8">
        <v>5</v>
      </c>
      <c r="E29" s="21" t="s">
        <v>55</v>
      </c>
      <c r="F29" s="8">
        <v>9</v>
      </c>
      <c r="G29" s="11"/>
      <c r="H29" s="12" t="s">
        <v>126</v>
      </c>
      <c r="I29" s="8" t="s">
        <v>77</v>
      </c>
      <c r="J29" s="8" t="s">
        <v>63</v>
      </c>
      <c r="K29" s="8">
        <v>7</v>
      </c>
      <c r="L29" s="8" t="s">
        <v>48</v>
      </c>
      <c r="M29" s="8">
        <v>4</v>
      </c>
      <c r="N29" s="1"/>
    </row>
    <row r="30" spans="1:14" ht="29" x14ac:dyDescent="0.35">
      <c r="A30" s="19" t="s">
        <v>86</v>
      </c>
      <c r="B30" s="8" t="s">
        <v>79</v>
      </c>
      <c r="C30" s="21" t="s">
        <v>63</v>
      </c>
      <c r="D30" s="8">
        <v>11</v>
      </c>
      <c r="E30" s="20" t="s">
        <v>51</v>
      </c>
      <c r="F30" s="8">
        <v>3</v>
      </c>
      <c r="G30" s="11"/>
      <c r="H30" s="12" t="s">
        <v>126</v>
      </c>
      <c r="I30" s="8" t="s">
        <v>78</v>
      </c>
      <c r="J30" s="8" t="s">
        <v>58</v>
      </c>
      <c r="K30" s="8">
        <v>4</v>
      </c>
      <c r="L30" s="8" t="s">
        <v>55</v>
      </c>
      <c r="M30" s="8">
        <v>7</v>
      </c>
      <c r="N30" s="1"/>
    </row>
    <row r="31" spans="1:14" ht="29" x14ac:dyDescent="0.35">
      <c r="A31" s="19" t="s">
        <v>86</v>
      </c>
      <c r="B31" s="8" t="s">
        <v>80</v>
      </c>
      <c r="C31" s="20" t="s">
        <v>10</v>
      </c>
      <c r="D31" s="8">
        <v>4</v>
      </c>
      <c r="E31" s="21" t="s">
        <v>15</v>
      </c>
      <c r="F31" s="8">
        <v>12</v>
      </c>
      <c r="G31" s="11"/>
      <c r="H31" s="12" t="s">
        <v>126</v>
      </c>
      <c r="I31" s="8" t="s">
        <v>79</v>
      </c>
      <c r="J31" s="8" t="s">
        <v>51</v>
      </c>
      <c r="K31" s="8">
        <v>2</v>
      </c>
      <c r="L31" s="8" t="s">
        <v>15</v>
      </c>
      <c r="M31" s="8">
        <v>14</v>
      </c>
      <c r="N31" s="1"/>
    </row>
    <row r="32" spans="1:14" ht="29" x14ac:dyDescent="0.35">
      <c r="A32" s="1"/>
      <c r="B32" s="1"/>
      <c r="C32" s="1"/>
      <c r="D32" s="1"/>
      <c r="E32" s="1"/>
      <c r="F32" s="1"/>
      <c r="G32" s="1"/>
      <c r="H32" s="12" t="s">
        <v>126</v>
      </c>
      <c r="I32" s="8" t="s">
        <v>80</v>
      </c>
      <c r="J32" s="8" t="s">
        <v>10</v>
      </c>
      <c r="K32" s="8">
        <v>6</v>
      </c>
      <c r="L32" s="8" t="s">
        <v>17</v>
      </c>
      <c r="M32" s="8">
        <v>2</v>
      </c>
      <c r="N32" s="1"/>
    </row>
    <row r="33" spans="1:14" x14ac:dyDescent="0.2">
      <c r="A33" s="1"/>
      <c r="B33" s="1"/>
      <c r="C33" s="1"/>
      <c r="D33" s="1"/>
      <c r="E33" s="1"/>
      <c r="F33" s="1"/>
      <c r="G33" s="1"/>
      <c r="N33" s="1"/>
    </row>
    <row r="34" spans="1:14" x14ac:dyDescent="0.2">
      <c r="A34" s="1"/>
      <c r="B34" s="1"/>
      <c r="C34" s="1"/>
      <c r="D34" s="1"/>
      <c r="E34" s="1"/>
      <c r="F34" s="1"/>
      <c r="G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3">
    <mergeCell ref="A1:F1"/>
    <mergeCell ref="A11:M1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7076-A88D-C84E-A3E1-796661E92E80}">
  <dimension ref="A1:K21"/>
  <sheetViews>
    <sheetView zoomScale="93" workbookViewId="0">
      <selection activeCell="J6" sqref="J6"/>
    </sheetView>
  </sheetViews>
  <sheetFormatPr baseColWidth="10" defaultRowHeight="16" x14ac:dyDescent="0.2"/>
  <cols>
    <col min="1" max="1" width="26.6640625" bestFit="1" customWidth="1"/>
    <col min="2" max="2" width="24.33203125" bestFit="1" customWidth="1"/>
    <col min="3" max="3" width="22.5" bestFit="1" customWidth="1"/>
    <col min="4" max="4" width="17.1640625" bestFit="1" customWidth="1"/>
    <col min="5" max="5" width="26.6640625" bestFit="1" customWidth="1"/>
    <col min="6" max="6" width="25.6640625" bestFit="1" customWidth="1"/>
    <col min="7" max="8" width="22.5" bestFit="1" customWidth="1"/>
    <col min="9" max="9" width="25.6640625" bestFit="1" customWidth="1"/>
    <col min="10" max="10" width="24.33203125" bestFit="1" customWidth="1"/>
    <col min="11" max="11" width="22.5" bestFit="1" customWidth="1"/>
  </cols>
  <sheetData>
    <row r="1" spans="1:11" ht="37" x14ac:dyDescent="0.45">
      <c r="A1" s="40" t="s">
        <v>6</v>
      </c>
      <c r="B1" s="40"/>
      <c r="C1" s="40"/>
      <c r="D1" s="40"/>
      <c r="E1" s="40"/>
      <c r="F1" s="40"/>
      <c r="G1" s="40"/>
      <c r="H1" s="40"/>
      <c r="I1" s="40"/>
      <c r="J1" s="5"/>
      <c r="K1" s="5"/>
    </row>
    <row r="2" spans="1:11" ht="37" x14ac:dyDescent="0.45">
      <c r="A2" s="38" t="s">
        <v>0</v>
      </c>
      <c r="B2" s="38"/>
      <c r="C2" s="38"/>
      <c r="D2" s="38"/>
      <c r="E2" s="1"/>
      <c r="F2" s="38" t="s">
        <v>5</v>
      </c>
      <c r="G2" s="38"/>
      <c r="H2" s="38"/>
      <c r="I2" s="38"/>
    </row>
    <row r="3" spans="1:11" ht="29" x14ac:dyDescent="0.35">
      <c r="A3" s="3" t="s">
        <v>1</v>
      </c>
      <c r="B3" s="3" t="s">
        <v>2</v>
      </c>
      <c r="C3" s="3" t="s">
        <v>3</v>
      </c>
      <c r="D3" s="3" t="s">
        <v>27</v>
      </c>
      <c r="E3" s="3" t="s">
        <v>120</v>
      </c>
      <c r="F3" s="3" t="s">
        <v>1</v>
      </c>
      <c r="G3" s="3" t="s">
        <v>2</v>
      </c>
      <c r="H3" s="3" t="s">
        <v>3</v>
      </c>
      <c r="I3" s="3" t="s">
        <v>27</v>
      </c>
      <c r="J3" s="3" t="s">
        <v>120</v>
      </c>
    </row>
    <row r="4" spans="1:11" ht="29" x14ac:dyDescent="0.35">
      <c r="A4" s="4" t="s">
        <v>7</v>
      </c>
      <c r="B4" s="4" t="s">
        <v>23</v>
      </c>
      <c r="C4" s="4" t="s">
        <v>35</v>
      </c>
      <c r="D4" s="4" t="s">
        <v>29</v>
      </c>
      <c r="E4" s="4">
        <v>450</v>
      </c>
      <c r="F4" s="4" t="s">
        <v>17</v>
      </c>
      <c r="G4" s="4" t="s">
        <v>16</v>
      </c>
      <c r="H4" s="4" t="s">
        <v>19</v>
      </c>
      <c r="I4" s="4" t="s">
        <v>29</v>
      </c>
      <c r="J4" s="4">
        <v>450</v>
      </c>
    </row>
    <row r="5" spans="1:11" ht="29" x14ac:dyDescent="0.35">
      <c r="A5" s="4" t="s">
        <v>50</v>
      </c>
      <c r="B5" s="4" t="s">
        <v>24</v>
      </c>
      <c r="C5" s="4" t="s">
        <v>34</v>
      </c>
      <c r="D5" s="4" t="s">
        <v>29</v>
      </c>
      <c r="E5" s="4">
        <v>450</v>
      </c>
      <c r="F5" s="4" t="s">
        <v>48</v>
      </c>
      <c r="G5" s="4" t="s">
        <v>21</v>
      </c>
      <c r="H5" s="4" t="s">
        <v>22</v>
      </c>
      <c r="I5" s="4" t="s">
        <v>29</v>
      </c>
      <c r="J5" s="4">
        <v>450</v>
      </c>
    </row>
    <row r="6" spans="1:11" ht="29" x14ac:dyDescent="0.35">
      <c r="A6" s="4" t="s">
        <v>38</v>
      </c>
      <c r="B6" s="4" t="s">
        <v>39</v>
      </c>
      <c r="C6" s="4" t="s">
        <v>40</v>
      </c>
      <c r="D6" s="4" t="s">
        <v>29</v>
      </c>
      <c r="E6" s="4">
        <f>43+45+45+45+45+47+35+40+30</f>
        <v>375</v>
      </c>
      <c r="F6" s="4" t="s">
        <v>15</v>
      </c>
      <c r="G6" s="4" t="s">
        <v>18</v>
      </c>
      <c r="H6" s="4" t="s">
        <v>20</v>
      </c>
      <c r="I6" s="4" t="s">
        <v>29</v>
      </c>
      <c r="J6" s="4">
        <f>90+90+40+20+60+60</f>
        <v>360</v>
      </c>
    </row>
    <row r="7" spans="1:11" ht="29" x14ac:dyDescent="0.35">
      <c r="A7" s="4" t="s">
        <v>42</v>
      </c>
      <c r="B7" s="4" t="s">
        <v>26</v>
      </c>
      <c r="C7" s="4" t="s">
        <v>43</v>
      </c>
      <c r="D7" s="4" t="s">
        <v>29</v>
      </c>
      <c r="E7" s="4">
        <v>450</v>
      </c>
      <c r="F7" s="4" t="s">
        <v>58</v>
      </c>
      <c r="G7" s="4" t="s">
        <v>30</v>
      </c>
      <c r="H7" s="4" t="s">
        <v>41</v>
      </c>
      <c r="I7" s="4" t="s">
        <v>29</v>
      </c>
      <c r="J7" s="4">
        <f>340+38+37.5+37.5</f>
        <v>453</v>
      </c>
    </row>
    <row r="8" spans="1:11" ht="29" x14ac:dyDescent="0.35">
      <c r="A8" s="4" t="s">
        <v>45</v>
      </c>
      <c r="B8" s="4" t="s">
        <v>44</v>
      </c>
      <c r="C8" s="4" t="s">
        <v>46</v>
      </c>
      <c r="D8" s="4" t="s">
        <v>29</v>
      </c>
      <c r="E8" s="4">
        <v>450</v>
      </c>
      <c r="F8" s="4" t="s">
        <v>51</v>
      </c>
      <c r="G8" s="4" t="s">
        <v>53</v>
      </c>
      <c r="H8" s="4" t="s">
        <v>52</v>
      </c>
      <c r="I8" s="4" t="s">
        <v>29</v>
      </c>
      <c r="J8" s="4">
        <f>450</f>
        <v>450</v>
      </c>
    </row>
    <row r="9" spans="1:11" ht="29" x14ac:dyDescent="0.35">
      <c r="A9" s="4" t="s">
        <v>8</v>
      </c>
      <c r="B9" s="4" t="s">
        <v>47</v>
      </c>
      <c r="C9" s="4" t="s">
        <v>49</v>
      </c>
      <c r="D9" s="4" t="s">
        <v>29</v>
      </c>
      <c r="E9" s="4">
        <v>450</v>
      </c>
      <c r="F9" s="4" t="s">
        <v>55</v>
      </c>
      <c r="G9" s="4" t="s">
        <v>54</v>
      </c>
      <c r="H9" s="4" t="s">
        <v>56</v>
      </c>
      <c r="I9" s="4" t="s">
        <v>29</v>
      </c>
      <c r="J9" s="4">
        <f>90+360</f>
        <v>450</v>
      </c>
    </row>
    <row r="10" spans="1:11" ht="29" x14ac:dyDescent="0.35">
      <c r="A10" s="4" t="s">
        <v>61</v>
      </c>
      <c r="B10" s="4" t="s">
        <v>59</v>
      </c>
      <c r="C10" s="4" t="s">
        <v>60</v>
      </c>
      <c r="D10" s="4" t="s">
        <v>29</v>
      </c>
      <c r="E10" s="4">
        <v>450</v>
      </c>
      <c r="F10" s="4" t="s">
        <v>63</v>
      </c>
      <c r="G10" s="4" t="s">
        <v>62</v>
      </c>
      <c r="H10" s="4" t="s">
        <v>64</v>
      </c>
      <c r="I10" s="4" t="s">
        <v>29</v>
      </c>
      <c r="J10" s="4">
        <f>450</f>
        <v>450</v>
      </c>
    </row>
    <row r="11" spans="1:11" ht="29" x14ac:dyDescent="0.35">
      <c r="E11" s="4"/>
      <c r="F11" s="4" t="s">
        <v>10</v>
      </c>
      <c r="G11" s="4" t="s">
        <v>25</v>
      </c>
      <c r="H11" s="4" t="s">
        <v>33</v>
      </c>
      <c r="I11" s="4" t="s">
        <v>29</v>
      </c>
      <c r="J11" s="4">
        <f>450</f>
        <v>450</v>
      </c>
      <c r="K11" s="2"/>
    </row>
    <row r="12" spans="1:11" ht="29" x14ac:dyDescent="0.35">
      <c r="A12" s="39" t="s">
        <v>4</v>
      </c>
      <c r="B12" s="39"/>
      <c r="C12" s="39"/>
      <c r="D12" s="39"/>
      <c r="E12" s="4"/>
      <c r="F12" s="46"/>
      <c r="G12" s="46"/>
      <c r="H12" s="46"/>
      <c r="I12" s="46"/>
      <c r="J12" s="2"/>
      <c r="K12" s="2"/>
    </row>
    <row r="13" spans="1:11" ht="29" x14ac:dyDescent="0.35">
      <c r="A13" s="3" t="s">
        <v>1</v>
      </c>
      <c r="B13" s="3" t="s">
        <v>2</v>
      </c>
      <c r="C13" s="3" t="s">
        <v>3</v>
      </c>
      <c r="D13" s="3" t="s">
        <v>28</v>
      </c>
      <c r="E13" s="3" t="s">
        <v>120</v>
      </c>
      <c r="F13" s="33"/>
      <c r="G13" s="33"/>
      <c r="H13" s="33"/>
      <c r="I13" s="33"/>
      <c r="J13" s="3"/>
      <c r="K13" s="2"/>
    </row>
    <row r="14" spans="1:11" ht="29" x14ac:dyDescent="0.35">
      <c r="A14" s="4" t="s">
        <v>9</v>
      </c>
      <c r="B14" s="4" t="s">
        <v>21</v>
      </c>
      <c r="C14" s="4" t="s">
        <v>22</v>
      </c>
      <c r="D14" s="4" t="s">
        <v>29</v>
      </c>
      <c r="E14" s="4">
        <f>40+38+38+38+38+40+40+25+20</f>
        <v>317</v>
      </c>
      <c r="F14" s="4"/>
      <c r="G14" s="4"/>
      <c r="H14" s="4"/>
      <c r="I14" s="4"/>
      <c r="J14" s="2"/>
      <c r="K14" s="2"/>
    </row>
    <row r="15" spans="1:11" ht="29" x14ac:dyDescent="0.35">
      <c r="A15" s="4" t="s">
        <v>13</v>
      </c>
      <c r="B15" s="4" t="s">
        <v>31</v>
      </c>
      <c r="C15" s="4" t="s">
        <v>32</v>
      </c>
      <c r="D15" s="4" t="s">
        <v>29</v>
      </c>
      <c r="E15" s="4">
        <v>450</v>
      </c>
      <c r="F15" s="4"/>
      <c r="G15" s="4"/>
      <c r="H15" s="4"/>
      <c r="I15" s="4"/>
      <c r="J15" s="2"/>
      <c r="K15" s="2"/>
    </row>
    <row r="16" spans="1:11" ht="29" x14ac:dyDescent="0.35">
      <c r="A16" s="4" t="s">
        <v>14</v>
      </c>
      <c r="B16" s="4" t="s">
        <v>36</v>
      </c>
      <c r="C16" s="4" t="s">
        <v>37</v>
      </c>
      <c r="D16" s="4" t="s">
        <v>29</v>
      </c>
      <c r="E16" s="4">
        <v>450</v>
      </c>
      <c r="F16" s="4"/>
      <c r="G16" s="4"/>
      <c r="H16" s="4"/>
      <c r="I16" s="4"/>
    </row>
    <row r="17" spans="1:9" ht="29" x14ac:dyDescent="0.35">
      <c r="A17" s="4" t="s">
        <v>57</v>
      </c>
      <c r="B17" s="4" t="s">
        <v>30</v>
      </c>
      <c r="C17" s="4" t="s">
        <v>41</v>
      </c>
      <c r="D17" s="4" t="s">
        <v>29</v>
      </c>
      <c r="E17" s="4">
        <f>38+38+38+38+38+38+38+38+38+38+38</f>
        <v>418</v>
      </c>
      <c r="F17" s="4"/>
      <c r="G17" s="4"/>
      <c r="H17" s="4"/>
      <c r="I17" s="4"/>
    </row>
    <row r="18" spans="1:9" ht="29" x14ac:dyDescent="0.35">
      <c r="A18" s="4" t="s">
        <v>121</v>
      </c>
      <c r="B18" s="4" t="s">
        <v>122</v>
      </c>
      <c r="C18" s="4" t="s">
        <v>125</v>
      </c>
      <c r="D18" s="4" t="s">
        <v>29</v>
      </c>
      <c r="E18" s="4">
        <v>450</v>
      </c>
      <c r="F18" s="4"/>
      <c r="G18" s="4"/>
      <c r="H18" s="4"/>
      <c r="I18" s="4"/>
    </row>
    <row r="19" spans="1:9" ht="29" x14ac:dyDescent="0.35">
      <c r="F19" s="4"/>
      <c r="G19" s="4"/>
      <c r="H19" s="4"/>
      <c r="I19" s="4"/>
    </row>
    <row r="20" spans="1:9" ht="29" x14ac:dyDescent="0.35">
      <c r="F20" s="4"/>
      <c r="G20" s="4"/>
      <c r="H20" s="4"/>
      <c r="I20" s="4"/>
    </row>
    <row r="21" spans="1:9" ht="29" x14ac:dyDescent="0.35">
      <c r="E21" s="4"/>
      <c r="F21" s="4"/>
      <c r="G21" s="4"/>
      <c r="H21" s="4"/>
      <c r="I21" s="4"/>
    </row>
  </sheetData>
  <mergeCells count="4">
    <mergeCell ref="A2:D2"/>
    <mergeCell ref="A12:D12"/>
    <mergeCell ref="F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Div 1 Schedule &amp; Standings</vt:lpstr>
      <vt:lpstr>Div 2 Schedule &amp; Standings </vt:lpstr>
      <vt:lpstr>Div 3 Schedule &amp; Standings 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Sanchez</dc:creator>
  <cp:lastModifiedBy>Andrew Sanchez</cp:lastModifiedBy>
  <dcterms:created xsi:type="dcterms:W3CDTF">2026-07-17T00:37:27Z</dcterms:created>
  <dcterms:modified xsi:type="dcterms:W3CDTF">2026-10-21T15:35:30Z</dcterms:modified>
</cp:coreProperties>
</file>